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111" documentId="13_ncr:1_{DB96BCEA-6AF6-40C5-B964-09253B232651}" xr6:coauthVersionLast="47" xr6:coauthVersionMax="47" xr10:uidLastSave="{47B5E2EF-DBFF-43D1-A5F1-40B813C320E0}"/>
  <bookViews>
    <workbookView xWindow="5805" yWindow="300" windowWidth="21315" windowHeight="15165" xr2:uid="{BBB6A1F5-A76A-401D-9C36-527450963746}"/>
  </bookViews>
  <sheets>
    <sheet name="Pool &amp; Spa" sheetId="6" r:id="rId1"/>
  </sheets>
  <definedNames>
    <definedName name="_xlnm._FilterDatabase" localSheetId="0" hidden="1">'Pool &amp; Spa'!$A$10:$L$222</definedName>
    <definedName name="_xlnm.Print_Area" localSheetId="0">'Pool &amp; Spa'!$A$1:$H$224</definedName>
    <definedName name="_xlnm.Print_Titles" localSheetId="0">'Pool &amp; Spa'!$10:$10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6" l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K71" i="6"/>
  <c r="K94" i="6"/>
  <c r="K102" i="6"/>
  <c r="K108" i="6"/>
  <c r="K112" i="6"/>
  <c r="K114" i="6"/>
  <c r="K124" i="6"/>
  <c r="K126" i="6"/>
  <c r="K135" i="6"/>
  <c r="K136" i="6"/>
  <c r="K137" i="6"/>
  <c r="K138" i="6"/>
  <c r="K141" i="6"/>
  <c r="K147" i="6"/>
  <c r="K148" i="6"/>
  <c r="K149" i="6"/>
  <c r="K150" i="6"/>
  <c r="K151" i="6"/>
  <c r="K153" i="6"/>
  <c r="K159" i="6"/>
  <c r="K160" i="6"/>
  <c r="K161" i="6"/>
  <c r="K162" i="6"/>
  <c r="K163" i="6"/>
  <c r="K165" i="6"/>
  <c r="K171" i="6"/>
  <c r="K172" i="6"/>
  <c r="K173" i="6"/>
  <c r="K174" i="6"/>
  <c r="K175" i="6"/>
  <c r="K177" i="6"/>
  <c r="K183" i="6"/>
  <c r="K184" i="6"/>
  <c r="K185" i="6"/>
  <c r="K186" i="6"/>
  <c r="K189" i="6"/>
  <c r="K195" i="6"/>
  <c r="K196" i="6"/>
  <c r="K197" i="6"/>
  <c r="K198" i="6"/>
  <c r="K199" i="6"/>
  <c r="K201" i="6"/>
  <c r="K207" i="6"/>
  <c r="K208" i="6"/>
  <c r="K209" i="6"/>
  <c r="K210" i="6"/>
  <c r="K211" i="6"/>
  <c r="K213" i="6"/>
  <c r="K219" i="6"/>
  <c r="K220" i="6"/>
  <c r="K221" i="6"/>
  <c r="K222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5" i="6"/>
  <c r="K96" i="6"/>
  <c r="K97" i="6"/>
  <c r="K98" i="6"/>
  <c r="K99" i="6"/>
  <c r="K100" i="6"/>
  <c r="K101" i="6"/>
  <c r="K103" i="6"/>
  <c r="K104" i="6"/>
  <c r="K105" i="6"/>
  <c r="K106" i="6"/>
  <c r="K107" i="6"/>
  <c r="K109" i="6"/>
  <c r="K110" i="6"/>
  <c r="K111" i="6"/>
  <c r="K113" i="6"/>
  <c r="K115" i="6"/>
  <c r="K116" i="6"/>
  <c r="K117" i="6"/>
  <c r="K118" i="6"/>
  <c r="K119" i="6"/>
  <c r="K120" i="6"/>
  <c r="K121" i="6"/>
  <c r="K122" i="6"/>
  <c r="K123" i="6"/>
  <c r="K125" i="6"/>
  <c r="K127" i="6"/>
  <c r="K128" i="6"/>
  <c r="K129" i="6"/>
  <c r="K130" i="6"/>
  <c r="K131" i="6"/>
  <c r="K132" i="6"/>
  <c r="K133" i="6"/>
  <c r="K134" i="6"/>
  <c r="K139" i="6"/>
  <c r="K140" i="6"/>
  <c r="K142" i="6"/>
  <c r="K143" i="6"/>
  <c r="K144" i="6"/>
  <c r="K145" i="6"/>
  <c r="K146" i="6"/>
  <c r="K152" i="6"/>
  <c r="K154" i="6"/>
  <c r="K155" i="6"/>
  <c r="K156" i="6"/>
  <c r="K157" i="6"/>
  <c r="K158" i="6"/>
  <c r="K164" i="6"/>
  <c r="K166" i="6"/>
  <c r="K167" i="6"/>
  <c r="K168" i="6"/>
  <c r="K169" i="6"/>
  <c r="K170" i="6"/>
  <c r="K176" i="6"/>
  <c r="K178" i="6"/>
  <c r="K179" i="6"/>
  <c r="K180" i="6"/>
  <c r="K181" i="6"/>
  <c r="K182" i="6"/>
  <c r="K187" i="6"/>
  <c r="K188" i="6"/>
  <c r="K190" i="6"/>
  <c r="K191" i="6"/>
  <c r="K192" i="6"/>
  <c r="K193" i="6"/>
  <c r="K194" i="6"/>
  <c r="K200" i="6"/>
  <c r="K202" i="6"/>
  <c r="K203" i="6"/>
  <c r="K204" i="6"/>
  <c r="K205" i="6"/>
  <c r="K206" i="6"/>
  <c r="K212" i="6"/>
  <c r="K214" i="6"/>
  <c r="K215" i="6"/>
  <c r="K216" i="6"/>
  <c r="K217" i="6"/>
  <c r="K218" i="6"/>
  <c r="L152" i="6"/>
  <c r="L156" i="6"/>
  <c r="L164" i="6"/>
  <c r="L166" i="6"/>
  <c r="L168" i="6"/>
  <c r="L169" i="6"/>
  <c r="L182" i="6"/>
  <c r="L187" i="6"/>
  <c r="L193" i="6"/>
  <c r="L204" i="6"/>
  <c r="H9" i="6"/>
  <c r="L215" i="6" l="1"/>
  <c r="L167" i="6"/>
  <c r="L190" i="6"/>
  <c r="L155" i="6"/>
  <c r="L202" i="6"/>
  <c r="L178" i="6"/>
  <c r="L154" i="6"/>
  <c r="L205" i="6"/>
  <c r="L176" i="6"/>
  <c r="L158" i="6"/>
  <c r="L210" i="6"/>
  <c r="L185" i="6"/>
  <c r="L161" i="6"/>
  <c r="L170" i="6"/>
  <c r="L157" i="6"/>
  <c r="L209" i="6"/>
  <c r="L184" i="6"/>
  <c r="L160" i="6"/>
  <c r="L188" i="6"/>
  <c r="L208" i="6"/>
  <c r="L183" i="6"/>
  <c r="L159" i="6"/>
  <c r="L203" i="6"/>
  <c r="L207" i="6"/>
  <c r="L177" i="6"/>
  <c r="L153" i="6"/>
  <c r="L218" i="6"/>
  <c r="L201" i="6"/>
  <c r="L175" i="6"/>
  <c r="L151" i="6"/>
  <c r="L217" i="6"/>
  <c r="L199" i="6"/>
  <c r="L174" i="6"/>
  <c r="L150" i="6"/>
  <c r="L216" i="6"/>
  <c r="L200" i="6"/>
  <c r="L222" i="6"/>
  <c r="L198" i="6"/>
  <c r="L173" i="6"/>
  <c r="L149" i="6"/>
  <c r="L194" i="6"/>
  <c r="L181" i="6"/>
  <c r="L221" i="6"/>
  <c r="L197" i="6"/>
  <c r="L172" i="6"/>
  <c r="L180" i="6"/>
  <c r="L220" i="6"/>
  <c r="L196" i="6"/>
  <c r="L171" i="6"/>
  <c r="L214" i="6"/>
  <c r="L179" i="6"/>
  <c r="L219" i="6"/>
  <c r="L195" i="6"/>
  <c r="L165" i="6"/>
  <c r="L212" i="6"/>
  <c r="L192" i="6"/>
  <c r="L213" i="6"/>
  <c r="L189" i="6"/>
  <c r="L163" i="6"/>
  <c r="L206" i="6"/>
  <c r="L191" i="6"/>
  <c r="L211" i="6"/>
  <c r="L186" i="6"/>
  <c r="L162" i="6"/>
  <c r="L113" i="6"/>
  <c r="L78" i="6"/>
  <c r="L33" i="6"/>
  <c r="L77" i="6"/>
  <c r="L80" i="6"/>
  <c r="L81" i="6"/>
  <c r="L79" i="6"/>
  <c r="L49" i="6"/>
  <c r="L27" i="6"/>
  <c r="L147" i="6"/>
  <c r="L25" i="6"/>
  <c r="L107" i="6"/>
  <c r="L70" i="6"/>
  <c r="L144" i="6"/>
  <c r="L127" i="6"/>
  <c r="L118" i="6"/>
  <c r="L67" i="6"/>
  <c r="L20" i="6"/>
  <c r="H11" i="6"/>
  <c r="L11" i="6" s="1"/>
  <c r="L50" i="6"/>
  <c r="L112" i="6"/>
  <c r="L29" i="6"/>
  <c r="L94" i="6"/>
  <c r="L135" i="6"/>
  <c r="L110" i="6"/>
  <c r="L74" i="6"/>
  <c r="L109" i="6"/>
  <c r="L26" i="6"/>
  <c r="L108" i="6"/>
  <c r="L146" i="6"/>
  <c r="L129" i="6"/>
  <c r="L24" i="6"/>
  <c r="L106" i="6"/>
  <c r="L68" i="6"/>
  <c r="L124" i="6"/>
  <c r="L22" i="6"/>
  <c r="L143" i="6"/>
  <c r="L141" i="6"/>
  <c r="L51" i="6"/>
  <c r="L139" i="6"/>
  <c r="L138" i="6"/>
  <c r="L48" i="6"/>
  <c r="L148" i="6"/>
  <c r="L132" i="6"/>
  <c r="L45" i="6"/>
  <c r="L91" i="6"/>
  <c r="L23" i="6"/>
  <c r="L123" i="6"/>
  <c r="L62" i="6"/>
  <c r="L122" i="6"/>
  <c r="L40" i="6"/>
  <c r="L66" i="6"/>
  <c r="L65" i="6"/>
  <c r="L57" i="6"/>
  <c r="L14" i="6"/>
  <c r="L133" i="6"/>
  <c r="L140" i="6"/>
  <c r="L31" i="6"/>
  <c r="L96" i="6"/>
  <c r="L30" i="6"/>
  <c r="L95" i="6"/>
  <c r="L76" i="6"/>
  <c r="L111" i="6"/>
  <c r="L75" i="6"/>
  <c r="L47" i="6"/>
  <c r="L93" i="6"/>
  <c r="L46" i="6"/>
  <c r="L92" i="6"/>
  <c r="L131" i="6"/>
  <c r="L126" i="6"/>
  <c r="L69" i="6"/>
  <c r="L145" i="6"/>
  <c r="L90" i="6"/>
  <c r="L128" i="6"/>
  <c r="L89" i="6"/>
  <c r="L42" i="6"/>
  <c r="L104" i="6"/>
  <c r="L41" i="6"/>
  <c r="L142" i="6"/>
  <c r="L60" i="6"/>
  <c r="L116" i="6"/>
  <c r="L39" i="6"/>
  <c r="L120" i="6"/>
  <c r="L58" i="6"/>
  <c r="L18" i="6"/>
  <c r="L119" i="6"/>
  <c r="L102" i="6"/>
  <c r="L37" i="6"/>
  <c r="L101" i="6"/>
  <c r="L63" i="6"/>
  <c r="L16" i="6"/>
  <c r="L84" i="6"/>
  <c r="L55" i="6"/>
  <c r="L35" i="6"/>
  <c r="L136" i="6"/>
  <c r="L98" i="6"/>
  <c r="L34" i="6"/>
  <c r="L13" i="6"/>
  <c r="L130" i="6"/>
  <c r="L28" i="6"/>
  <c r="L134" i="6"/>
  <c r="L73" i="6"/>
  <c r="L72" i="6"/>
  <c r="L71" i="6"/>
  <c r="L44" i="6"/>
  <c r="L125" i="6"/>
  <c r="L43" i="6"/>
  <c r="L105" i="6"/>
  <c r="L64" i="6"/>
  <c r="L88" i="6"/>
  <c r="L21" i="6"/>
  <c r="L103" i="6"/>
  <c r="L117" i="6"/>
  <c r="L121" i="6"/>
  <c r="L59" i="6"/>
  <c r="L19" i="6"/>
  <c r="L115" i="6"/>
  <c r="L38" i="6"/>
  <c r="L86" i="6"/>
  <c r="L114" i="6"/>
  <c r="L17" i="6"/>
  <c r="L85" i="6"/>
  <c r="L56" i="6"/>
  <c r="L36" i="6"/>
  <c r="L137" i="6"/>
  <c r="L100" i="6"/>
  <c r="L87" i="6"/>
  <c r="L15" i="6"/>
  <c r="L99" i="6"/>
  <c r="L61" i="6"/>
  <c r="L54" i="6"/>
  <c r="L83" i="6"/>
  <c r="L53" i="6"/>
  <c r="L97" i="6"/>
  <c r="L82" i="6"/>
  <c r="L52" i="6"/>
  <c r="L32" i="6"/>
  <c r="L12" i="6"/>
</calcChain>
</file>

<file path=xl/sharedStrings.xml><?xml version="1.0" encoding="utf-8"?>
<sst xmlns="http://schemas.openxmlformats.org/spreadsheetml/2006/main" count="1074" uniqueCount="867">
  <si>
    <t>Pool &amp; Spa</t>
  </si>
  <si>
    <t>A17 - 1-24</t>
  </si>
  <si>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</si>
  <si>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</si>
  <si>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</si>
  <si>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</si>
  <si>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</si>
  <si>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</si>
  <si>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</si>
  <si>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</si>
  <si>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A170013537</t>
  </si>
  <si>
    <t>IF3538O</t>
  </si>
  <si>
    <t>3X5 3/8  OWO  HANDI-LOCK FLOAT    (IF3538O)</t>
  </si>
  <si>
    <t>642026031257</t>
  </si>
  <si>
    <t>A170013538</t>
  </si>
  <si>
    <t>IF3538R</t>
  </si>
  <si>
    <t>3x5 3/8  RWR  HANDI-LOCK FLOAT    (IF3538R)</t>
  </si>
  <si>
    <t>642026031264</t>
  </si>
  <si>
    <t>A170013539</t>
  </si>
  <si>
    <t>IF3538</t>
  </si>
  <si>
    <t>HANDI-LOCK FLOAT 3X5 3/8 BWB   (IF3538)</t>
  </si>
  <si>
    <t>642026031240</t>
  </si>
  <si>
    <t>A170013549</t>
  </si>
  <si>
    <t>IF3550 ALL BLUE</t>
  </si>
  <si>
    <t>3X5 1/2  BBB  HANDI-LOCK FLOAT    (IF3550 ALL BLUE)</t>
  </si>
  <si>
    <t>642026074148</t>
  </si>
  <si>
    <t>A170013550</t>
  </si>
  <si>
    <t>IF3550</t>
  </si>
  <si>
    <t>3X5 1/2  BWB  HANDI-LOCK FLOAT    (IF3550)</t>
  </si>
  <si>
    <t>642026031271</t>
  </si>
  <si>
    <t>A170013551</t>
  </si>
  <si>
    <t>IF3550 ALL RED</t>
  </si>
  <si>
    <t>3X5 1/2  RRR  HANDI-LOCK FLOAT    (IF3550 ALL RED)</t>
  </si>
  <si>
    <t>642026031288</t>
  </si>
  <si>
    <t>A170013552</t>
  </si>
  <si>
    <t>IF3550 ALL WHITE</t>
  </si>
  <si>
    <t>3X5 1/2  WWW  HANDI-LOCK FLOAT    (IF3550 ALL WHITE)</t>
  </si>
  <si>
    <t>642026074131</t>
  </si>
  <si>
    <t>A170013553</t>
  </si>
  <si>
    <t>IF3550O</t>
  </si>
  <si>
    <t>3X5 1/2  OWO  HANDI-LOCK FLOAT    (IF3550O)</t>
  </si>
  <si>
    <t>642026031295</t>
  </si>
  <si>
    <t>A170013554</t>
  </si>
  <si>
    <t>IF3550R</t>
  </si>
  <si>
    <t>3X5 1/2  RWR  HANDI-LOCK FLOAT    (IF3550R)</t>
  </si>
  <si>
    <t>642026031301</t>
  </si>
  <si>
    <t>A170013555</t>
  </si>
  <si>
    <t>IF3550RWB</t>
  </si>
  <si>
    <t>3X5 1/2  RWB  HANDI-LOCK FLOAT    (IF3550RWB)</t>
  </si>
  <si>
    <t>642026031318</t>
  </si>
  <si>
    <t>A170015950</t>
  </si>
  <si>
    <t>IF5950</t>
  </si>
  <si>
    <t>5x9 1/2  BWB  HANDI-LOCK FLOAT    (IF5950)</t>
  </si>
  <si>
    <t>642026031325</t>
  </si>
  <si>
    <t>A170015951</t>
  </si>
  <si>
    <t>IF5950O</t>
  </si>
  <si>
    <t>5x9 1/2  OWO  HANDI-LOCK FLOAT    (IF5950O)</t>
  </si>
  <si>
    <t>642026031332</t>
  </si>
  <si>
    <t>A170015952</t>
  </si>
  <si>
    <t>IF5950R</t>
  </si>
  <si>
    <t>5X9 1/2  RWR  HANDI-LOCK FLOAT    (IF5950R)</t>
  </si>
  <si>
    <t>642026031349</t>
  </si>
  <si>
    <t>A170015953</t>
  </si>
  <si>
    <t>IF5950RWB</t>
  </si>
  <si>
    <t>5X9 1/2  RWB  HANDI-LOCK FLOAT    (IF5950RWB)</t>
  </si>
  <si>
    <t>642026080088</t>
  </si>
  <si>
    <t>A170015954</t>
  </si>
  <si>
    <t>IF5950W</t>
  </si>
  <si>
    <t>5X9 1/2  WWW  HANDI-LOCK FLOAT    (IF5950W)</t>
  </si>
  <si>
    <t>642026087322</t>
  </si>
  <si>
    <t>A170015975</t>
  </si>
  <si>
    <t>IF5975</t>
  </si>
  <si>
    <t>5x9 3/4  BWB  HANDI-LOCK FLOAT    (IF5975)</t>
  </si>
  <si>
    <t>642026031356</t>
  </si>
  <si>
    <t>A170015976</t>
  </si>
  <si>
    <t>IF5975BLUEND</t>
  </si>
  <si>
    <t>3/4 BLUE END  HANDI-LOCK FLOAT    (IF5975BLUEND)</t>
  </si>
  <si>
    <t>642026104692</t>
  </si>
  <si>
    <t>A170015977</t>
  </si>
  <si>
    <t>IF5975O</t>
  </si>
  <si>
    <t>5x9 3/4  OWO  HANDI-LOCK FLOAT    (IF5975O)</t>
  </si>
  <si>
    <t>642026031363</t>
  </si>
  <si>
    <t>A170015978</t>
  </si>
  <si>
    <t>IF5975R</t>
  </si>
  <si>
    <t>5x9 3/4  RWR  HANDI-LOCK FLOAT    (IF5975R)</t>
  </si>
  <si>
    <t>642026031370</t>
  </si>
  <si>
    <t>A170015979</t>
  </si>
  <si>
    <t>IF5975RWB</t>
  </si>
  <si>
    <t>5X9 3/4  RWB  HANDI-LOCK FLOAT    (IF5975RWB)</t>
  </si>
  <si>
    <t>642026031387</t>
  </si>
  <si>
    <t>A17002350</t>
  </si>
  <si>
    <t>HF35</t>
  </si>
  <si>
    <t>3x5 3/8  POOL FLOAT BLUE/WHITE    (HF35)</t>
  </si>
  <si>
    <t>642026027922</t>
  </si>
  <si>
    <t>A17002351</t>
  </si>
  <si>
    <t>RBF35BW</t>
  </si>
  <si>
    <t>3x5 1/2 BLUE/WHT  RAINBOW FLOAT    (RBF35BW)</t>
  </si>
  <si>
    <t>642026030076</t>
  </si>
  <si>
    <t>A17002353</t>
  </si>
  <si>
    <t>RBF35RW</t>
  </si>
  <si>
    <t>3X5 1/2 RED/WHTE  RAINBOW FLOAT    (RBF35RW)</t>
  </si>
  <si>
    <t>642026030090</t>
  </si>
  <si>
    <t>A17002590</t>
  </si>
  <si>
    <t>RBF59BW</t>
  </si>
  <si>
    <t>5x9 3/4 BLUE/WHT  RAINBOW FLOAT    (RBF59BW)</t>
  </si>
  <si>
    <t>642026030106</t>
  </si>
  <si>
    <t>A17020360</t>
  </si>
  <si>
    <t>PR38-6</t>
  </si>
  <si>
    <t>3/8x600  ROPE TWISTED BLU&amp;WHT    (PR38-6)</t>
  </si>
  <si>
    <t>642026102216</t>
  </si>
  <si>
    <t>A17020730</t>
  </si>
  <si>
    <t>PR75-3</t>
  </si>
  <si>
    <t>3/4x300  ROPE TWISTED BLU&amp;WHT    (PR75-3)</t>
  </si>
  <si>
    <t>642026102278</t>
  </si>
  <si>
    <t>A17020760</t>
  </si>
  <si>
    <t>PR75-6</t>
  </si>
  <si>
    <t>3/4x600  ROPE TWISTED BLU&amp;WHT    (PR75-6)</t>
  </si>
  <si>
    <t>642026102285</t>
  </si>
  <si>
    <t>A17020761</t>
  </si>
  <si>
    <t>PR75-6O</t>
  </si>
  <si>
    <t>3/4x600  ROPE TWISTED OR-WH-OR    (PR75-6O)</t>
  </si>
  <si>
    <t>642026111072</t>
  </si>
  <si>
    <t>A17030900</t>
  </si>
  <si>
    <t>FID</t>
  </si>
  <si>
    <t>FID   (FID)</t>
  </si>
  <si>
    <t>642026031233</t>
  </si>
  <si>
    <t>A17040901</t>
  </si>
  <si>
    <t>HOE2</t>
  </si>
  <si>
    <t>CP BRS OVAL ROPE ANCHOR CURVED   (HOE2)</t>
  </si>
  <si>
    <t>642026021524</t>
  </si>
  <si>
    <t>A17040902</t>
  </si>
  <si>
    <t>HOE2F</t>
  </si>
  <si>
    <t>CP BRS OVAL ROPE ANCHOR FLAT   (HOE2F)</t>
  </si>
  <si>
    <t>642026080705</t>
  </si>
  <si>
    <t>A17040905</t>
  </si>
  <si>
    <t>HEBA</t>
  </si>
  <si>
    <t>EYEBOLT ASSEMBLY CHROME PLATED   (HEBA)</t>
  </si>
  <si>
    <t>642026019248</t>
  </si>
  <si>
    <t>A17040908</t>
  </si>
  <si>
    <t>AGHP52</t>
  </si>
  <si>
    <t>3/8 1/2  ROPE HOOK CP BRS CLEAT    (AGHP52)</t>
  </si>
  <si>
    <t>642026030182</t>
  </si>
  <si>
    <t>A17040909</t>
  </si>
  <si>
    <t>AGHP53</t>
  </si>
  <si>
    <t>3/4  ROPE HOOK CP BRASS CLEAT    (AGHP53)</t>
  </si>
  <si>
    <t>642026030199</t>
  </si>
  <si>
    <t>A17101005</t>
  </si>
  <si>
    <t>PV797-1/2</t>
  </si>
  <si>
    <t>1/2  SxS SCH 80  PVC UNION WHITE    (PV797-1/2)</t>
  </si>
  <si>
    <t>642026000369</t>
  </si>
  <si>
    <t>A17101007</t>
  </si>
  <si>
    <t>PV797-3/4</t>
  </si>
  <si>
    <t>3/4  SxS SCH 80  PVC UNION WHITE    (PV797-3/4)</t>
  </si>
  <si>
    <t>642026000406</t>
  </si>
  <si>
    <t>A17101010</t>
  </si>
  <si>
    <t>PV797-1</t>
  </si>
  <si>
    <t>1     SxS SCH 80  PVC UNION WHITE    (PV797-1)</t>
  </si>
  <si>
    <t>642026000352</t>
  </si>
  <si>
    <t>A17101012</t>
  </si>
  <si>
    <t>PV797-11/4</t>
  </si>
  <si>
    <t>11/4  SxS SCH 80  PVC UN WHITE    (PV797-11/4)</t>
  </si>
  <si>
    <t>642026000383</t>
  </si>
  <si>
    <t>A17101015</t>
  </si>
  <si>
    <t>PV797-11/2</t>
  </si>
  <si>
    <t>11/2  SxS SCH 80  PVC UN WHITE    (PV797-11/2)</t>
  </si>
  <si>
    <t>642026000376</t>
  </si>
  <si>
    <t>A17101020</t>
  </si>
  <si>
    <t>PV797-2</t>
  </si>
  <si>
    <t>2     SxS SCH 80  PVC UNION WHITE    (PV797-2)</t>
  </si>
  <si>
    <t>642026000390</t>
  </si>
  <si>
    <t>A17101105</t>
  </si>
  <si>
    <t>PV798-1/2</t>
  </si>
  <si>
    <t>1/2  TxT SCH 80  PVC UNION WHITE    (PV798-1/2)</t>
  </si>
  <si>
    <t>642026000420</t>
  </si>
  <si>
    <t>A17101107</t>
  </si>
  <si>
    <t>PV798-3/4</t>
  </si>
  <si>
    <t>3/4  TxT SCH 80  PVC UNION WHITE    (PV798-3/4)</t>
  </si>
  <si>
    <t>642026000468</t>
  </si>
  <si>
    <t>A17101110</t>
  </si>
  <si>
    <t>PV798-1</t>
  </si>
  <si>
    <t>1      TxT SCH 80  PVC UNION WHITE    (PV798-1)</t>
  </si>
  <si>
    <t>642026000413</t>
  </si>
  <si>
    <t>A17101112</t>
  </si>
  <si>
    <t>PV798-11/4</t>
  </si>
  <si>
    <t>11/4  TxT SCH 80  PVC UN WHITE    (PV798-11/4)</t>
  </si>
  <si>
    <t>642026000444</t>
  </si>
  <si>
    <t>A17101115</t>
  </si>
  <si>
    <t>PV798-11/2</t>
  </si>
  <si>
    <t>11/2  TxT SCH 80  PVC UN WHITE    (PV798-11/2)</t>
  </si>
  <si>
    <t>642026000437</t>
  </si>
  <si>
    <t>A17101120</t>
  </si>
  <si>
    <t>PV798-2</t>
  </si>
  <si>
    <t>2      TxT SCH 80  PVC UNION WHITE    (PV798-2)</t>
  </si>
  <si>
    <t>642026000451</t>
  </si>
  <si>
    <t>A17101512</t>
  </si>
  <si>
    <t>PV796-11/4</t>
  </si>
  <si>
    <t>11/4  SCH 80  WHITE UNION O-RING    (PV796-11/4)</t>
  </si>
  <si>
    <t>642026000314</t>
  </si>
  <si>
    <t>A17101515</t>
  </si>
  <si>
    <t>PV796-11/2</t>
  </si>
  <si>
    <t>11/2  SCH 80  WHITE UNION O-RING    (PV796-11/2)</t>
  </si>
  <si>
    <t>642026000291</t>
  </si>
  <si>
    <t>A17111305</t>
  </si>
  <si>
    <t>PV697-1/2</t>
  </si>
  <si>
    <t>1/2  SxS SCH80  PVC UNION GRAY    (PV697-1/2)</t>
  </si>
  <si>
    <t>642026072236</t>
  </si>
  <si>
    <t>A1746010</t>
  </si>
  <si>
    <t>HWP205</t>
  </si>
  <si>
    <t>1  TUBE  WINT PLUG RUBBER    (HWP205)</t>
  </si>
  <si>
    <t>642026039451</t>
  </si>
  <si>
    <t>A1746011</t>
  </si>
  <si>
    <t>HWP206</t>
  </si>
  <si>
    <t>1  FITTING  WINT PLUG RUBBER    (HWP206)</t>
  </si>
  <si>
    <t>642026025836</t>
  </si>
  <si>
    <t>A1746015</t>
  </si>
  <si>
    <t>HWP210</t>
  </si>
  <si>
    <t>11/2  FITTING  WINT PLUG RUBBER    (HWP210)</t>
  </si>
  <si>
    <t>642026025874</t>
  </si>
  <si>
    <t>A1746017</t>
  </si>
  <si>
    <t>HWP2095</t>
  </si>
  <si>
    <t>1-1/2 FITTING  WINT PLUG RUBBER    (HWP2095)</t>
  </si>
  <si>
    <t>642026069649</t>
  </si>
  <si>
    <t>A1746020</t>
  </si>
  <si>
    <t>HWP212</t>
  </si>
  <si>
    <t>2  FITTING  WINT PLUG RUBBER    (HWP212)</t>
  </si>
  <si>
    <t>642026025898</t>
  </si>
  <si>
    <t>A1746107</t>
  </si>
  <si>
    <t>HWP202</t>
  </si>
  <si>
    <t>3/4  TUBE  WINT PLUG RUBBER    (HWP202)</t>
  </si>
  <si>
    <t>642026034647</t>
  </si>
  <si>
    <t>A1746110</t>
  </si>
  <si>
    <t>HWP2055</t>
  </si>
  <si>
    <t>1  PIPE  WINT PLUG RUBBER    (HWP2055)</t>
  </si>
  <si>
    <t>642026069601</t>
  </si>
  <si>
    <t>A1746111</t>
  </si>
  <si>
    <t>HWP2065</t>
  </si>
  <si>
    <t>11/4  PIPE  WINT PLUG RUBBER    (HWP2065)</t>
  </si>
  <si>
    <t>642026069618</t>
  </si>
  <si>
    <t>A1746112</t>
  </si>
  <si>
    <t>HWP207</t>
  </si>
  <si>
    <t>11/4  PIPE  WINT PLUG RUBBER    (HWP207)</t>
  </si>
  <si>
    <t>642026025843</t>
  </si>
  <si>
    <t>A1746115</t>
  </si>
  <si>
    <t>HWP208</t>
  </si>
  <si>
    <t>1-1/2  PIPE  WINT PLUG RUBBER    (HWP208)</t>
  </si>
  <si>
    <t>642026025850</t>
  </si>
  <si>
    <t>A1746116</t>
  </si>
  <si>
    <t>HWP2075</t>
  </si>
  <si>
    <t>1-1/2  PIPE  WINT PLUG RUBBER    (HWP2075)</t>
  </si>
  <si>
    <t>642026069625</t>
  </si>
  <si>
    <t>A1746117</t>
  </si>
  <si>
    <t>HWP2085</t>
  </si>
  <si>
    <t>1-1/2  PIPE  WINT PLUG RUBBER    (HWP2085)</t>
  </si>
  <si>
    <t>642026069632</t>
  </si>
  <si>
    <t>A1746118</t>
  </si>
  <si>
    <t>HWP209</t>
  </si>
  <si>
    <t>11/2PIPE&amp;11/4FTG  WINT PLUG RUB    (HWP209)</t>
  </si>
  <si>
    <t>642026025867</t>
  </si>
  <si>
    <t>A1746120</t>
  </si>
  <si>
    <t>HWP211</t>
  </si>
  <si>
    <t>2  PIPE  WINT PLUG RUBBER    (HWP211)</t>
  </si>
  <si>
    <t>642026025881</t>
  </si>
  <si>
    <t>A1746125</t>
  </si>
  <si>
    <t>HWP213</t>
  </si>
  <si>
    <t>2-1/2  PIPE  WINT PLUG RUBBER    (HWP213)</t>
  </si>
  <si>
    <t>642026069663</t>
  </si>
  <si>
    <t>A1746131</t>
  </si>
  <si>
    <t>HWP214</t>
  </si>
  <si>
    <t>3  PIPE  WINT PLUG RUBBER    (HWP214)</t>
  </si>
  <si>
    <t>642026069687</t>
  </si>
  <si>
    <t>A1746140</t>
  </si>
  <si>
    <t>HWP215</t>
  </si>
  <si>
    <t>4  PIPE  WINT PLUG RUBBER    (HWP215)</t>
  </si>
  <si>
    <t>642026069694</t>
  </si>
  <si>
    <t>A175308</t>
  </si>
  <si>
    <t>FAL8</t>
  </si>
  <si>
    <t>8 OZ. BOTTLE  FIX-A-LEAK     (FAL8)</t>
  </si>
  <si>
    <t>642026057875</t>
  </si>
  <si>
    <t>A175332</t>
  </si>
  <si>
    <t>FAL32</t>
  </si>
  <si>
    <t>32 OZ. BOTTLE  FIX-A-LEAK     (FAL32)</t>
  </si>
  <si>
    <t>642026038621</t>
  </si>
  <si>
    <t>A177000</t>
  </si>
  <si>
    <t>CWMP</t>
  </si>
  <si>
    <t>WINGMASTER PLUS TOOL   (CWMP)</t>
  </si>
  <si>
    <t>642026065177</t>
  </si>
  <si>
    <t>A177001</t>
  </si>
  <si>
    <t>MW</t>
  </si>
  <si>
    <t>WINGMASTER MINI MASTER   (MW)</t>
  </si>
  <si>
    <t>642026065290</t>
  </si>
  <si>
    <t>A177002</t>
  </si>
  <si>
    <t>RPNH</t>
  </si>
  <si>
    <t>WINGMASTER NYLON HOLSTER   (RPNH)</t>
  </si>
  <si>
    <t>642026065184</t>
  </si>
  <si>
    <t>A177004</t>
  </si>
  <si>
    <t>JS</t>
  </si>
  <si>
    <t>WINGMASTER HARDENED STUD   (JS)</t>
  </si>
  <si>
    <t>642026065351</t>
  </si>
  <si>
    <t>A177005</t>
  </si>
  <si>
    <t>CN</t>
  </si>
  <si>
    <t>WINGMASTER CASTLE NUT   (CN)</t>
  </si>
  <si>
    <t>642026065368</t>
  </si>
  <si>
    <t>A177006</t>
  </si>
  <si>
    <t>KEMB</t>
  </si>
  <si>
    <t>WINGMASTER CASTLE NUT DRIVER   (KEMB)</t>
  </si>
  <si>
    <t>642026095334</t>
  </si>
  <si>
    <t>A177007</t>
  </si>
  <si>
    <t>NANSE</t>
  </si>
  <si>
    <t>WINGMASTER SHELL EXTRACTOR KIT   (NANSE)</t>
  </si>
  <si>
    <t>642026065238</t>
  </si>
  <si>
    <t>A177008</t>
  </si>
  <si>
    <t>SEW</t>
  </si>
  <si>
    <t>WINGMASTER SHELL EXTRACTOR WRE   (SEW)</t>
  </si>
  <si>
    <t>642026095600</t>
  </si>
  <si>
    <t>A177012</t>
  </si>
  <si>
    <t>NANSK</t>
  </si>
  <si>
    <t>WINGMASTER PLUS SERVICE KIT   (NANSK)</t>
  </si>
  <si>
    <t>642026065191</t>
  </si>
  <si>
    <t>A177013</t>
  </si>
  <si>
    <t>NANSK2</t>
  </si>
  <si>
    <t>WINGMASTER PLUS SERVICE KIT   (NANSK2)</t>
  </si>
  <si>
    <t>642026098281</t>
  </si>
  <si>
    <t>A177014</t>
  </si>
  <si>
    <t>MHB</t>
  </si>
  <si>
    <t>WINGMASTER HEX BAR   (MHB)</t>
  </si>
  <si>
    <t>642026065382</t>
  </si>
  <si>
    <t>A177015</t>
  </si>
  <si>
    <t>MHK</t>
  </si>
  <si>
    <t>WINGMASTER HAND KNOB   (MHK)</t>
  </si>
  <si>
    <t>642026065375</t>
  </si>
  <si>
    <t>A177020</t>
  </si>
  <si>
    <t>BMC</t>
  </si>
  <si>
    <t>WINGMASTER BLOW MOLDED CASE   (BMC)</t>
  </si>
  <si>
    <t>642026065443</t>
  </si>
  <si>
    <t>A177021</t>
  </si>
  <si>
    <t>KAAK</t>
  </si>
  <si>
    <t>WINGMASTER ACCESSORY KIT   (KAAK)</t>
  </si>
  <si>
    <t>642026090698</t>
  </si>
  <si>
    <t>A177022</t>
  </si>
  <si>
    <t>CTW</t>
  </si>
  <si>
    <t>WINGMASTER CARETAKER WRENCH   (CTW)</t>
  </si>
  <si>
    <t>642026065269</t>
  </si>
  <si>
    <t>A177025</t>
  </si>
  <si>
    <t>SQW</t>
  </si>
  <si>
    <t>WINGMASTER SQUARE PLUG WRENCH   (SQW)</t>
  </si>
  <si>
    <t>642026095662</t>
  </si>
  <si>
    <t>A177026</t>
  </si>
  <si>
    <t>SM</t>
  </si>
  <si>
    <t>WINGMASTER STRETCH MASTER   (SM)</t>
  </si>
  <si>
    <t>642026095679</t>
  </si>
  <si>
    <t>A177027</t>
  </si>
  <si>
    <t>SPW</t>
  </si>
  <si>
    <t>WINGMASTER SLOTTED PLUG WRENCH   (SPW)</t>
  </si>
  <si>
    <t>642026095686</t>
  </si>
  <si>
    <t>A177030</t>
  </si>
  <si>
    <t>OTRB1.5</t>
  </si>
  <si>
    <t>1.5  BLADE  WINGMASTER WING BIT    (OTRB1.5)</t>
  </si>
  <si>
    <t>642026065429</t>
  </si>
  <si>
    <t>A177031</t>
  </si>
  <si>
    <t>OTRB2</t>
  </si>
  <si>
    <t>2  BLADE  WINGMASTER WING BIT    (OTRB2)</t>
  </si>
  <si>
    <t>642026065436</t>
  </si>
  <si>
    <t>A177032</t>
  </si>
  <si>
    <t>OTWAB</t>
  </si>
  <si>
    <t>WINGMASTER WING BIT   (OTWAB)</t>
  </si>
  <si>
    <t>642026065207</t>
  </si>
  <si>
    <t>A177033</t>
  </si>
  <si>
    <t>HRVS</t>
  </si>
  <si>
    <t>WINGMASTER HYDROSTATIC TOOL   (HRVS)</t>
  </si>
  <si>
    <t>642026065245</t>
  </si>
  <si>
    <t>A177034</t>
  </si>
  <si>
    <t>SCRT</t>
  </si>
  <si>
    <t>SPRING COVER REMOVAL TOOL   (SCRT)</t>
  </si>
  <si>
    <t>642026088237</t>
  </si>
  <si>
    <t>A177036</t>
  </si>
  <si>
    <t>LAW25</t>
  </si>
  <si>
    <t>WINGMASTER ANCH SOCKET WASHER   (LAW25)</t>
  </si>
  <si>
    <t>642026065337</t>
  </si>
  <si>
    <t>A177039</t>
  </si>
  <si>
    <t>SLH</t>
  </si>
  <si>
    <t>WINGMASTER SNAP-IN LEVER HOLDR   (SLH)</t>
  </si>
  <si>
    <t>642026065320</t>
  </si>
  <si>
    <t>A177040</t>
  </si>
  <si>
    <t>PDT</t>
  </si>
  <si>
    <t>WINGMASTER PIPE DEBURR TOOL   (PDT)</t>
  </si>
  <si>
    <t>642026065283</t>
  </si>
  <si>
    <t>A177041</t>
  </si>
  <si>
    <t>PDRB</t>
  </si>
  <si>
    <t>WINGMASTER PIPE DEBURR REP BLD   (PDRB)</t>
  </si>
  <si>
    <t>642026065450</t>
  </si>
  <si>
    <t>A177042</t>
  </si>
  <si>
    <t>MH</t>
  </si>
  <si>
    <t>WINGMASTER MULTI-HANDLE   (MH)</t>
  </si>
  <si>
    <t>642026095525</t>
  </si>
  <si>
    <t>A177043</t>
  </si>
  <si>
    <t>BC</t>
  </si>
  <si>
    <t>WINGMASTER BURNER CLEANER   (BC)</t>
  </si>
  <si>
    <t>642026095488</t>
  </si>
  <si>
    <t>A177044</t>
  </si>
  <si>
    <t>DSSB</t>
  </si>
  <si>
    <t>WINGMASTER DRAIN SCREW SEC BIT   (DSSB)</t>
  </si>
  <si>
    <t>642026095495</t>
  </si>
  <si>
    <t>A177109</t>
  </si>
  <si>
    <t>TAP1116</t>
  </si>
  <si>
    <t>11/16  WINGMASTER TAP    (TAP1116)</t>
  </si>
  <si>
    <t>642026065412</t>
  </si>
  <si>
    <t>A177118</t>
  </si>
  <si>
    <t>TAP1224</t>
  </si>
  <si>
    <t>1-24  WINGMASTER TAP    (TAP1224)</t>
  </si>
  <si>
    <t>642026065399</t>
  </si>
  <si>
    <t>A177119</t>
  </si>
  <si>
    <t>TAP516</t>
  </si>
  <si>
    <t>5-16  WINGMASTER TAP    (TAP516)</t>
  </si>
  <si>
    <t>642026065405</t>
  </si>
  <si>
    <t>A177120</t>
  </si>
  <si>
    <t>JNW</t>
  </si>
  <si>
    <t>WINGMASTER JET NOZZLE WRENCH     (JNW)</t>
  </si>
  <si>
    <t>642026095655</t>
  </si>
  <si>
    <t>A178220</t>
  </si>
  <si>
    <t>PF2</t>
  </si>
  <si>
    <t>2  SCH 80  VAN STONE FLANGE    (PF2)</t>
  </si>
  <si>
    <t>642026003025</t>
  </si>
  <si>
    <t>A178225</t>
  </si>
  <si>
    <t>PF21/2</t>
  </si>
  <si>
    <t>21/2  SCH 80  VAN STONE FLANGE    (PF21/2)</t>
  </si>
  <si>
    <t>642026043021</t>
  </si>
  <si>
    <t>A178230</t>
  </si>
  <si>
    <t>PF3</t>
  </si>
  <si>
    <t>3  SCH 80  VAN STONE FLANGE    (PF3)</t>
  </si>
  <si>
    <t>642026003032</t>
  </si>
  <si>
    <t>A178240</t>
  </si>
  <si>
    <t>PF4</t>
  </si>
  <si>
    <t>4  SCH 80  VAN STONE FLANGE    (PF4)</t>
  </si>
  <si>
    <t>642026003049</t>
  </si>
  <si>
    <t>A178260</t>
  </si>
  <si>
    <t>PF6</t>
  </si>
  <si>
    <t>6  SCH 80  VAN STONE FLANGE    (PF6)</t>
  </si>
  <si>
    <t>642026003056</t>
  </si>
  <si>
    <t>A178280</t>
  </si>
  <si>
    <t>PF8</t>
  </si>
  <si>
    <t>8  SCH 80  VAN STONE FLANGE    (PF8)</t>
  </si>
  <si>
    <t>642026003063</t>
  </si>
  <si>
    <t>A178282</t>
  </si>
  <si>
    <t>PF12</t>
  </si>
  <si>
    <t>12 SCH 80  VAN STONE FLANGE    (PF12)</t>
  </si>
  <si>
    <t>642026042376</t>
  </si>
  <si>
    <t>A1786100</t>
  </si>
  <si>
    <t>GSK10R</t>
  </si>
  <si>
    <t>1/8 150LB 10IN  GASKET RED SBR    (GSK10R)</t>
  </si>
  <si>
    <t>642026048187</t>
  </si>
  <si>
    <t>A178615</t>
  </si>
  <si>
    <t>GSK11/2R</t>
  </si>
  <si>
    <t>1/8 150LB 11/2IN  GASKET RED SBR    (GSK11/2R)</t>
  </si>
  <si>
    <t>642026046794</t>
  </si>
  <si>
    <t>A178620</t>
  </si>
  <si>
    <t>GSK2R</t>
  </si>
  <si>
    <t>1/8 150LB 2IN  GASKET RED SBR    (GSK2R)</t>
  </si>
  <si>
    <t>642026048163</t>
  </si>
  <si>
    <t>A178625</t>
  </si>
  <si>
    <t>GSK21/2R</t>
  </si>
  <si>
    <t>1/8 150LB 21/2IN  GASKET RED SBR    (GSK21/2R)</t>
  </si>
  <si>
    <t>642026048156</t>
  </si>
  <si>
    <t>A178630</t>
  </si>
  <si>
    <t>GSK3R</t>
  </si>
  <si>
    <t>1/8 150LB 3IN  GASKET RED SBR    (GSK3R)</t>
  </si>
  <si>
    <t>642026040860</t>
  </si>
  <si>
    <t>A178640</t>
  </si>
  <si>
    <t>GSK4R</t>
  </si>
  <si>
    <t>1/8 150LB 4IN  GASKET RED SBR    (GSK4R)</t>
  </si>
  <si>
    <t>642026040884</t>
  </si>
  <si>
    <t>A178650</t>
  </si>
  <si>
    <t>GSK5R</t>
  </si>
  <si>
    <t>1/8 150LB 5IN  GASKET RED SBR    (GSK5R)</t>
  </si>
  <si>
    <t>642026048170</t>
  </si>
  <si>
    <t>A178660</t>
  </si>
  <si>
    <t>GSK6R</t>
  </si>
  <si>
    <t>1/8 150LB 6IN  GASKET RED SBR    (GSK6R)</t>
  </si>
  <si>
    <t>642026040877</t>
  </si>
  <si>
    <t>A178680</t>
  </si>
  <si>
    <t>GSK8R</t>
  </si>
  <si>
    <t>1/8 150LB 8IN  GASKET RED SBR    (GSK8R)</t>
  </si>
  <si>
    <t>642026046749</t>
  </si>
  <si>
    <t>A178720</t>
  </si>
  <si>
    <t>PBVIK2</t>
  </si>
  <si>
    <t>2        PVC BUTTERFLY VLV INST PKG    (PBVIK2)</t>
  </si>
  <si>
    <t>642026083706</t>
  </si>
  <si>
    <t>A178725</t>
  </si>
  <si>
    <t>PBVIK21/2</t>
  </si>
  <si>
    <t>21/2  PVC BUTTERFLY VLV INST PKG   (PBVIK21/2)</t>
  </si>
  <si>
    <t>642026079716</t>
  </si>
  <si>
    <t>A178730</t>
  </si>
  <si>
    <t>PBVIK3</t>
  </si>
  <si>
    <t>3        PVC BUTTERFLY VLV INST PKG    (PBVIK3)</t>
  </si>
  <si>
    <t>642026069410</t>
  </si>
  <si>
    <t>A178740</t>
  </si>
  <si>
    <t>PBVIK4</t>
  </si>
  <si>
    <t>4        PVC BUTTERFLY VLV INST PKG    (PBVIK4)</t>
  </si>
  <si>
    <t>642026069427</t>
  </si>
  <si>
    <t>A178760</t>
  </si>
  <si>
    <t>PBVIK6</t>
  </si>
  <si>
    <t>6        PVC BUTTERFLY VLV INST PKG    (PBVIK6)</t>
  </si>
  <si>
    <t>642026069434</t>
  </si>
  <si>
    <t>A178780</t>
  </si>
  <si>
    <t>PBVIK8</t>
  </si>
  <si>
    <t>8        PVC BUTTERFLY VLV INST PKG    (PBVIK8)</t>
  </si>
  <si>
    <t>642026083713</t>
  </si>
  <si>
    <t>A178790</t>
  </si>
  <si>
    <t>PHBFV10NG</t>
  </si>
  <si>
    <t>10      BUTTERFLY VLV INST PKG     (PHBFV10NG)</t>
  </si>
  <si>
    <t>642026083867</t>
  </si>
  <si>
    <t>A178799</t>
  </si>
  <si>
    <t>PHBFV12NG</t>
  </si>
  <si>
    <t>12      BUTTERFLY VLV INST PKG     (PHBFV12NG)</t>
  </si>
  <si>
    <t>642026083874</t>
  </si>
  <si>
    <t>A178820</t>
  </si>
  <si>
    <t>PHBFV2NG</t>
  </si>
  <si>
    <t>2       BUTTERFLY VLV INST PKG     (PHBFV2NG)</t>
  </si>
  <si>
    <t>642026083836</t>
  </si>
  <si>
    <t>A178830</t>
  </si>
  <si>
    <t>PHBFV3NG</t>
  </si>
  <si>
    <t>3       BUTTERFLY VLV INST PKG     (PHBFV3NG)</t>
  </si>
  <si>
    <t>642026071741</t>
  </si>
  <si>
    <t>A178840</t>
  </si>
  <si>
    <t>PHBFV4NG</t>
  </si>
  <si>
    <t>4       BUTTERFLY VLV INST PKG     (PHBFV4NG)</t>
  </si>
  <si>
    <t>642026072717</t>
  </si>
  <si>
    <t>A178860</t>
  </si>
  <si>
    <t>PHBFV6NG</t>
  </si>
  <si>
    <t>6       BUTTERFLY VLV INST PKG     (PHBFV6NG)</t>
  </si>
  <si>
    <t>642026072724</t>
  </si>
  <si>
    <t>A178880</t>
  </si>
  <si>
    <t>PHBFV8NG</t>
  </si>
  <si>
    <t>8       BUTTERFLY VLV INST PKG     (PHBFV8NG)</t>
  </si>
  <si>
    <t>642026083850</t>
  </si>
  <si>
    <t>CB Supplies Part #</t>
  </si>
  <si>
    <t>Pricing Effective: June 22, 2026</t>
  </si>
  <si>
    <t>Price List # A17 - 1-26</t>
  </si>
  <si>
    <t>Product Category - A17</t>
  </si>
  <si>
    <t xml:space="preserve">Previous
List Price </t>
  </si>
  <si>
    <t xml:space="preserve">Previous Nets </t>
  </si>
  <si>
    <t>%</t>
  </si>
  <si>
    <t>A17002354</t>
  </si>
  <si>
    <t>RBF35W</t>
  </si>
  <si>
    <t>3X5 1/2  WHITE  RAINBOW FLOAT    (RBF35W)</t>
  </si>
  <si>
    <t>642026052221</t>
  </si>
  <si>
    <t>A17002355</t>
  </si>
  <si>
    <t>RBF35YW</t>
  </si>
  <si>
    <t>3X5 1/2 YEL/WHT  RAINBOW FLOAT    (RBF35YW)</t>
  </si>
  <si>
    <t>642026051903</t>
  </si>
  <si>
    <t>A17002591</t>
  </si>
  <si>
    <t>RBF59RED</t>
  </si>
  <si>
    <t>5X9 3/4 RED  RAINBOW FLOAT    (RBF59RED)</t>
  </si>
  <si>
    <t>642026108102</t>
  </si>
  <si>
    <t>A17002592</t>
  </si>
  <si>
    <t>RBF59RW</t>
  </si>
  <si>
    <t>5X9 3/4 RED/WHTE  RAINBOW FLOAT    (RBF59RW)</t>
  </si>
  <si>
    <t>642026030113</t>
  </si>
  <si>
    <t>A17002593</t>
  </si>
  <si>
    <t>RBF59WHITE</t>
  </si>
  <si>
    <t>5X9 3/4 ALL WHTE  RAINBOW FLOAT    (RBF59WHITE)</t>
  </si>
  <si>
    <t>642026030120</t>
  </si>
  <si>
    <t>A17002594</t>
  </si>
  <si>
    <t>RBF59YW</t>
  </si>
  <si>
    <t>5X9 3/4 YEL/WHT  RAINBOW FLOAT    (RBF59YW)</t>
  </si>
  <si>
    <t>642026075978</t>
  </si>
  <si>
    <t>A17020210</t>
  </si>
  <si>
    <t>YR25-1</t>
  </si>
  <si>
    <t>1/4X1000  TWISTED ROPE YELLOW    (YR25-1)</t>
  </si>
  <si>
    <t>642026102322</t>
  </si>
  <si>
    <t/>
  </si>
  <si>
    <t>A17020250</t>
  </si>
  <si>
    <t>YR25-500</t>
  </si>
  <si>
    <t>1/4X500  TWISTED ROPE YELLOW    (YR25-500)</t>
  </si>
  <si>
    <t>642026111119</t>
  </si>
  <si>
    <t>A17020260</t>
  </si>
  <si>
    <t>PR25-6</t>
  </si>
  <si>
    <t>1/4X600  ROPE TWISTED BLU&amp;WHT    (PR25-6)</t>
  </si>
  <si>
    <t>642026102193</t>
  </si>
  <si>
    <t>A17020261</t>
  </si>
  <si>
    <t>PR25-6R</t>
  </si>
  <si>
    <t>1/4X600  ROPE TWISTED RED&amp;WHT    (PR25-6R)</t>
  </si>
  <si>
    <t>642026110976</t>
  </si>
  <si>
    <t>A17020331</t>
  </si>
  <si>
    <t>PR38-3R</t>
  </si>
  <si>
    <t>3/8  ROPE TWISTED RED &amp; WHITE    (PR38-3R)</t>
  </si>
  <si>
    <t>642026115063</t>
  </si>
  <si>
    <t>A17020332</t>
  </si>
  <si>
    <t>PR38-3W</t>
  </si>
  <si>
    <t>3/8 X 300  ROPE TWISTED WHITE    (PR38-3W)</t>
  </si>
  <si>
    <t>642026110983</t>
  </si>
  <si>
    <t>A1702033O</t>
  </si>
  <si>
    <t>PR38-3O</t>
  </si>
  <si>
    <t>3/8  ROPE TWISTED ORANGE&amp;WHITE    (PR38-3O)</t>
  </si>
  <si>
    <t>725933364035</t>
  </si>
  <si>
    <t>A17020340</t>
  </si>
  <si>
    <t>PR38-4</t>
  </si>
  <si>
    <t>3/8X400  ROPE TWISTED BLU&amp;WHT    (PR38-4)</t>
  </si>
  <si>
    <t>642026102209</t>
  </si>
  <si>
    <t>A17020350</t>
  </si>
  <si>
    <t>BPR38-5</t>
  </si>
  <si>
    <t>3/8X500  BRAIDED ROPE BLU&amp;WHT    (BPR38-5)</t>
  </si>
  <si>
    <t>725933182974</t>
  </si>
  <si>
    <t>A17020361</t>
  </si>
  <si>
    <t>PR38-6O</t>
  </si>
  <si>
    <t>3/8X600  ROPE TWISTED ORNG&amp;WHT    (PR38-6O)</t>
  </si>
  <si>
    <t>725933101494</t>
  </si>
  <si>
    <t>A17020362</t>
  </si>
  <si>
    <t>PR38-6R</t>
  </si>
  <si>
    <t>3/8X600  ROPE TWISTED RED&amp;WHT    (PR38-6R)</t>
  </si>
  <si>
    <t>725933101470</t>
  </si>
  <si>
    <t>A17020363</t>
  </si>
  <si>
    <t>PR38-6W</t>
  </si>
  <si>
    <t>3/8X600  ROPE TWISTED SOLID WHT    (PR38-6W)</t>
  </si>
  <si>
    <t>642026110990</t>
  </si>
  <si>
    <t>A17020530</t>
  </si>
  <si>
    <t>PR50-3</t>
  </si>
  <si>
    <t>1/2X300  ROPE TWISTED BLU&amp;WHT    (PR50-3)</t>
  </si>
  <si>
    <t>642026102230</t>
  </si>
  <si>
    <t>A17020531</t>
  </si>
  <si>
    <t>PR50-3O</t>
  </si>
  <si>
    <t>1/2X300  ROPE TWISTED ORNG&amp;WHT    (PR50-3O)</t>
  </si>
  <si>
    <t>642026102247</t>
  </si>
  <si>
    <t>A17020532</t>
  </si>
  <si>
    <t>PR50-3R</t>
  </si>
  <si>
    <t>1/2X300  ROPE TWISTED RED&amp;WHT    (PR50-3R)</t>
  </si>
  <si>
    <t>642026111003</t>
  </si>
  <si>
    <t>A17020533</t>
  </si>
  <si>
    <t>PR50-3W</t>
  </si>
  <si>
    <t>1/2X300  ROPE TWISTED SOLID WHT    (PR50-3W)</t>
  </si>
  <si>
    <t>642026111010</t>
  </si>
  <si>
    <t>A17020560</t>
  </si>
  <si>
    <t>PR50-6</t>
  </si>
  <si>
    <t>1/2X600  ROPE TWISTED BLU&amp;WHT    (PR50-6)</t>
  </si>
  <si>
    <t>642026102254</t>
  </si>
  <si>
    <t>A17020561</t>
  </si>
  <si>
    <t>PR50-6O</t>
  </si>
  <si>
    <t>1/2X600  ROPE TWISTED ORNG&amp;WHT    (PR50-6O)</t>
  </si>
  <si>
    <t>642026102261</t>
  </si>
  <si>
    <t>A17020562</t>
  </si>
  <si>
    <t>PR50-6R</t>
  </si>
  <si>
    <t>1/2X600  ROPE TWISTED RED&amp;WHT    (PR50-6R)</t>
  </si>
  <si>
    <t>642026111027</t>
  </si>
  <si>
    <t>A17020563</t>
  </si>
  <si>
    <t>PR50-6W</t>
  </si>
  <si>
    <t>1/2X600  ROPE TWISTED SOLID WHT    (PR50-6W)</t>
  </si>
  <si>
    <t>642026111034</t>
  </si>
  <si>
    <t>A17020564</t>
  </si>
  <si>
    <t>PR58-6</t>
  </si>
  <si>
    <t>5/8X600  ROPE TWISTED BLU&amp;WHT    (PR58-6)</t>
  </si>
  <si>
    <t>642026111041</t>
  </si>
  <si>
    <t>A17020731</t>
  </si>
  <si>
    <t>PR75-3O</t>
  </si>
  <si>
    <t>3/4X300  ROPE TWISTED OR-WH-OR    (PR75-3O)</t>
  </si>
  <si>
    <t>642026115070</t>
  </si>
  <si>
    <t>A17020732</t>
  </si>
  <si>
    <t>PR75-3R</t>
  </si>
  <si>
    <t>3/4X300  ROPE TWISTED RED&amp;WHT    (PR75-3R)</t>
  </si>
  <si>
    <t>642026111058</t>
  </si>
  <si>
    <t>A17020733</t>
  </si>
  <si>
    <t>PR75-3W</t>
  </si>
  <si>
    <t>3/4X300  ROPE TWISTED SOLID WHT    (PR75-3W)</t>
  </si>
  <si>
    <t>642026111065</t>
  </si>
  <si>
    <t>A17020762</t>
  </si>
  <si>
    <t>PR75-6R</t>
  </si>
  <si>
    <t>3/4X600  ROPE TWISTED RED&amp;WHT    (PR75-6R)</t>
  </si>
  <si>
    <t>642026111089</t>
  </si>
  <si>
    <t>A17020763</t>
  </si>
  <si>
    <t>PR75-6W</t>
  </si>
  <si>
    <t>3/4X600  ROPE TWISTED SOLID WHT    (PR75-6W)</t>
  </si>
  <si>
    <t>642026111096</t>
  </si>
  <si>
    <t>A17020764</t>
  </si>
  <si>
    <t>PR75-6Y</t>
  </si>
  <si>
    <t>3/4X600  ROPE TWISTED SOLID YEL    (PR75-6Y)</t>
  </si>
  <si>
    <t>642026111102</t>
  </si>
  <si>
    <t>A17040903</t>
  </si>
  <si>
    <t>HOE2FB</t>
  </si>
  <si>
    <t>CP BRS OVAL ROPE ANC FLATW/BRT   (HOE2FB)</t>
  </si>
  <si>
    <t>642026080712</t>
  </si>
  <si>
    <t>A17040904</t>
  </si>
  <si>
    <t>HCA</t>
  </si>
  <si>
    <t>CUP ANCHOR NICKEL PLATED BRASS   (HCA)</t>
  </si>
  <si>
    <t>642026018654</t>
  </si>
  <si>
    <t>A17040906</t>
  </si>
  <si>
    <t>HPRS</t>
  </si>
  <si>
    <t>STRAP ROPE ANCHOR CHROME PLATE   (HPRS)</t>
  </si>
  <si>
    <t>642026024488</t>
  </si>
  <si>
    <t>A17040907</t>
  </si>
  <si>
    <t>HRH</t>
  </si>
  <si>
    <t>ROPE HOOK CHROME PLATED   (HRH)</t>
  </si>
  <si>
    <t>642026024068</t>
  </si>
  <si>
    <t>A17101215</t>
  </si>
  <si>
    <t>PV799-11/2</t>
  </si>
  <si>
    <t>11/2  SXT SCH 80  PVC UN WHITE   (PV799-11/2)</t>
  </si>
  <si>
    <t>642026058117</t>
  </si>
  <si>
    <t>A17101220</t>
  </si>
  <si>
    <t>PV799-2</t>
  </si>
  <si>
    <t>2        SXT SCH 80  PVC UN WHITE   (PV799-2)</t>
  </si>
  <si>
    <t>642026058124</t>
  </si>
  <si>
    <t>A17101505</t>
  </si>
  <si>
    <t>PV796-1/2</t>
  </si>
  <si>
    <t>1/2  SCH 80  WHITE UNION O-RING    (PV796-1/2)</t>
  </si>
  <si>
    <t>642026000284</t>
  </si>
  <si>
    <t>A17101507</t>
  </si>
  <si>
    <t>PV796-3/4</t>
  </si>
  <si>
    <t>3/4  SCH 80  WHITE UNION O-RING    (PV796-3/4)</t>
  </si>
  <si>
    <t>642026000345</t>
  </si>
  <si>
    <t>A17101510</t>
  </si>
  <si>
    <t>PV796-1</t>
  </si>
  <si>
    <t>1  SCH 80  WHITE UNION O-RING    (PV796-1)</t>
  </si>
  <si>
    <t>642026000277</t>
  </si>
  <si>
    <t>A17340021</t>
  </si>
  <si>
    <t>MCRV801-20H</t>
  </si>
  <si>
    <t>2  PVC CR SWING CHECK VALVE SXS    (MCRV801-20H)</t>
  </si>
  <si>
    <t>642026079198</t>
  </si>
  <si>
    <t>A17401012</t>
  </si>
  <si>
    <t>DCWT10</t>
  </si>
  <si>
    <t>10  DOUBLE 12MIL  WATER TUBE    (DCWT10)</t>
  </si>
  <si>
    <t>642026054997</t>
  </si>
  <si>
    <t>A17411012</t>
  </si>
  <si>
    <t>SCWT10</t>
  </si>
  <si>
    <t>10  SINGLE 12MIL  WATER TUBE    (SCWT10)</t>
  </si>
  <si>
    <t>642026055017</t>
  </si>
  <si>
    <t>A174163</t>
  </si>
  <si>
    <t>HRPC63</t>
  </si>
  <si>
    <t>2  PVC SS BLD 1 HAND  PIPE CUTR    (HRPC63)</t>
  </si>
  <si>
    <t>642026088831</t>
  </si>
  <si>
    <t>A174164</t>
  </si>
  <si>
    <t>HRPC63B</t>
  </si>
  <si>
    <t>63  SS BLADE FOR HRPC   (HRPC63B)</t>
  </si>
  <si>
    <t>642026088848</t>
  </si>
  <si>
    <t>A1745740</t>
  </si>
  <si>
    <t>SPPW405</t>
  </si>
  <si>
    <t>11/2 &amp; 2  POOL PLUG WRENCH    (SPPW405)</t>
  </si>
  <si>
    <t>642026075558</t>
  </si>
  <si>
    <t>A1745741</t>
  </si>
  <si>
    <t>SPPW405H</t>
  </si>
  <si>
    <t>POOL PLUG WRENCH STL HANDLE   (SPPW405H)</t>
  </si>
  <si>
    <t>642026076937</t>
  </si>
  <si>
    <t>A1745819</t>
  </si>
  <si>
    <t>AGLFB19</t>
  </si>
  <si>
    <t>1.9  LADDER BUMPR MALE WHT EPDM    (AGLFB19)</t>
  </si>
  <si>
    <t>642026041447</t>
  </si>
  <si>
    <t>A1746003</t>
  </si>
  <si>
    <t>HWP2000</t>
  </si>
  <si>
    <t>3/8  PIPE  WINT PLUG RUBBER    (HWP2000)</t>
  </si>
  <si>
    <t>642026069595</t>
  </si>
  <si>
    <t>A1746005</t>
  </si>
  <si>
    <t>HWP201</t>
  </si>
  <si>
    <t>1/2  PIPE  WINT PLUG RUBBER    (HWP201)</t>
  </si>
  <si>
    <t>642026039444</t>
  </si>
  <si>
    <t>A1746006</t>
  </si>
  <si>
    <t>HWP200</t>
  </si>
  <si>
    <t>1/2  PIPE  WINT PLUG RUBBER    (HWP200)</t>
  </si>
  <si>
    <t>642026034630</t>
  </si>
  <si>
    <t>A1746007</t>
  </si>
  <si>
    <t>HWP203</t>
  </si>
  <si>
    <t>3/4  PIPE  WINT PLUG RUBBER    (HWP203)</t>
  </si>
  <si>
    <t>642026034654</t>
  </si>
  <si>
    <t>A1746008</t>
  </si>
  <si>
    <t>HWP204</t>
  </si>
  <si>
    <t>3/4 &amp;1  PIPE  WINT PLUG RUBBER    (HWP204)</t>
  </si>
  <si>
    <t>642026025829</t>
  </si>
  <si>
    <t>A1746130</t>
  </si>
  <si>
    <t>HWP2135</t>
  </si>
  <si>
    <t>3  PIPE  WINT PLUG RUBBER    (HWP2135)</t>
  </si>
  <si>
    <t>642026069670</t>
  </si>
  <si>
    <t>A1746141</t>
  </si>
  <si>
    <t>HWP216</t>
  </si>
  <si>
    <t>4  PIPE  WINT PLUG RUBBER    (HWP216)</t>
  </si>
  <si>
    <t>642026069700</t>
  </si>
  <si>
    <t>A1746215</t>
  </si>
  <si>
    <t>HWP1022C</t>
  </si>
  <si>
    <t>11/2 RAISED  WINT PLUG PLASTIC    (HWP1022C)</t>
  </si>
  <si>
    <t>642026077248</t>
  </si>
  <si>
    <t>A1746807</t>
  </si>
  <si>
    <t>HWP5-7</t>
  </si>
  <si>
    <t>05-07 #  WINT PLUG RUBBER UNIV   (HWP5-7)</t>
  </si>
  <si>
    <t>642026069724</t>
  </si>
  <si>
    <t>A1746810</t>
  </si>
  <si>
    <t>HWP7-10</t>
  </si>
  <si>
    <t>07-10 #  WINT PLUG RUBBER UNIV   (HWP7-10)</t>
  </si>
  <si>
    <t>642026069731</t>
  </si>
  <si>
    <t>A1746811</t>
  </si>
  <si>
    <t>HWP7-10BT</t>
  </si>
  <si>
    <t>07-10 #  WINT PLUG UNIV BLO THRU   (HWP7-10BT)</t>
  </si>
  <si>
    <t>642026069977</t>
  </si>
  <si>
    <t>A174690</t>
  </si>
  <si>
    <t>HWP1-5</t>
  </si>
  <si>
    <t>01-05 #  WINT PLUG RUBBER UNIV   (HWP1-5)</t>
  </si>
  <si>
    <t>642026069717</t>
  </si>
  <si>
    <t>A174691</t>
  </si>
  <si>
    <t>HWP1-5BT</t>
  </si>
  <si>
    <t>01-05 #  WINT PLUG RUB BLOW THRU   (HWP1-5BT)</t>
  </si>
  <si>
    <t>642026069953</t>
  </si>
  <si>
    <t>A1746917</t>
  </si>
  <si>
    <t>HWP20975</t>
  </si>
  <si>
    <t>1023G  WINT PLUG RUBBER FOR SP   (HWP20975)</t>
  </si>
  <si>
    <t>642026069656</t>
  </si>
  <si>
    <t>A174748</t>
  </si>
  <si>
    <t>AP48</t>
  </si>
  <si>
    <t>4X8  AIR PILLOW    (AP48)</t>
  </si>
  <si>
    <t>642026054942</t>
  </si>
  <si>
    <t>A1748009</t>
  </si>
  <si>
    <t>SKG9</t>
  </si>
  <si>
    <t>9  11/2 /2  SKIMMER GUARD    (SKG9)</t>
  </si>
  <si>
    <t>642026060967</t>
  </si>
  <si>
    <t>A1748016</t>
  </si>
  <si>
    <t>SKG16</t>
  </si>
  <si>
    <t>16  11/2 /2  SKIMMER GUARD    (SKG16)</t>
  </si>
  <si>
    <t>642026060127</t>
  </si>
  <si>
    <t>A1748109</t>
  </si>
  <si>
    <t>SKG9H</t>
  </si>
  <si>
    <t>9  WITH BLOWOUT  SKIMMER GUARD    (SKG9H)</t>
  </si>
  <si>
    <t>642026085144</t>
  </si>
  <si>
    <t>A1748116</t>
  </si>
  <si>
    <t>SKG16H</t>
  </si>
  <si>
    <t>16  SKIMMER GUARD WITH BLOWOUT    (SKG16H)</t>
  </si>
  <si>
    <t>642026060134</t>
  </si>
  <si>
    <t>A177010</t>
  </si>
  <si>
    <t>WK</t>
  </si>
  <si>
    <t>WINGMASTER WING KEY   (WK)</t>
  </si>
  <si>
    <t>642026065344</t>
  </si>
  <si>
    <t>A177011</t>
  </si>
  <si>
    <t>WKJ</t>
  </si>
  <si>
    <t>WINGMASTER JET KEY   (WKJ)</t>
  </si>
  <si>
    <t>642026065214</t>
  </si>
  <si>
    <t>A177024</t>
  </si>
  <si>
    <t>XPLUG</t>
  </si>
  <si>
    <t>WINGMASTERX-PLUG   (XPLUG)</t>
  </si>
  <si>
    <t>642026095556</t>
  </si>
  <si>
    <t>A177029</t>
  </si>
  <si>
    <t>WB</t>
  </si>
  <si>
    <t>32  WINGMASTER BAR -    (WB)</t>
  </si>
  <si>
    <t>642026065221</t>
  </si>
  <si>
    <t>A178281</t>
  </si>
  <si>
    <t>PF10</t>
  </si>
  <si>
    <t>10 SCH 80  VAN STONE FLANGE    (PF10)</t>
  </si>
  <si>
    <t>642026042369</t>
  </si>
  <si>
    <t>A178520</t>
  </si>
  <si>
    <t>BBK2</t>
  </si>
  <si>
    <t>2  BUTTERFLY VALVE BOLT KIT     (BBK2)</t>
  </si>
  <si>
    <t>642026002837</t>
  </si>
  <si>
    <t>A178525</t>
  </si>
  <si>
    <t>BBK2.5/3</t>
  </si>
  <si>
    <t>21/2 3  BUTTERFLY VLV BOLT KIT    (BBK2.5/3)</t>
  </si>
  <si>
    <t>642026002844</t>
  </si>
  <si>
    <t>A178540</t>
  </si>
  <si>
    <t>BBK4</t>
  </si>
  <si>
    <t>4  BUTTERFLY VALVE BOLT KIT    (BBK4)</t>
  </si>
  <si>
    <t>642026002851</t>
  </si>
  <si>
    <t>A178550</t>
  </si>
  <si>
    <t>BBK5/6</t>
  </si>
  <si>
    <t>5 &amp; 6  BUTTERFLY VALVE BOLT KIT    (BBK5/6)</t>
  </si>
  <si>
    <t>642026002868</t>
  </si>
  <si>
    <t>A178580</t>
  </si>
  <si>
    <t>BBK8</t>
  </si>
  <si>
    <t>8  BUTTERFLY VALVE BOLT KIT    (BBK8)</t>
  </si>
  <si>
    <t>642026002875</t>
  </si>
  <si>
    <t>A178699</t>
  </si>
  <si>
    <t>GSK12R</t>
  </si>
  <si>
    <t>1/8 150LB 12IN  GASKET RED SBR    (GSK12R)</t>
  </si>
  <si>
    <t>642026048194</t>
  </si>
  <si>
    <t>A17999</t>
  </si>
  <si>
    <t>POOL UNDERWATER EPOXY 7  STICK     (82093)</t>
  </si>
  <si>
    <t>038227705606</t>
  </si>
  <si>
    <t>-</t>
  </si>
  <si>
    <t>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</si>
</sst>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_([$$-409]* #,##0.00_);_([$$-409]* \(#,##0.00\);_([$$-409]* &quot;-&quot;??_);_(@_)"/>
    <numFmt numFmtId="166" formatCode="_(&quot;$&quot;* #,##0.0000_);_(&quot;$&quot;* \(#,##0.0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10" fillId="0" borderId="0" xfId="4" applyFont="1" applyBorder="1" applyAlignment="1"/>
    <xf numFmtId="0" fontId="0" fillId="0" borderId="16" xfId="0" applyBorder="1"/>
    <xf numFmtId="0" fontId="11" fillId="3" borderId="2" xfId="0" applyFont="1" applyFill="1" applyBorder="1" applyAlignment="1">
      <alignment horizontal="left" wrapText="1"/>
    </xf>
    <xf numFmtId="0" fontId="7" fillId="0" borderId="0" xfId="4" applyBorder="1" applyAlignment="1"/>
    <xf numFmtId="0" fontId="0" fillId="0" borderId="18" xfId="0" applyBorder="1" applyAlignment="1">
      <alignment horizontal="center"/>
    </xf>
    <xf numFmtId="0" fontId="0" fillId="0" borderId="19" xfId="0" applyBorder="1"/>
    <xf numFmtId="44" fontId="9" fillId="0" borderId="1" xfId="3" applyFont="1" applyFill="1" applyBorder="1"/>
    <xf numFmtId="44" fontId="8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4" applyBorder="1" applyAlignment="1">
      <alignment horizontal="center"/>
    </xf>
    <xf numFmtId="0" fontId="10" fillId="0" borderId="0" xfId="4" applyFont="1" applyBorder="1" applyAlignment="1">
      <alignment horizontal="center"/>
    </xf>
    <xf numFmtId="44" fontId="9" fillId="0" borderId="9" xfId="3" applyFont="1" applyFill="1" applyBorder="1"/>
    <xf numFmtId="0" fontId="12" fillId="0" borderId="17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13" fillId="0" borderId="10" xfId="0" applyFont="1" applyBorder="1" applyAlignment="1">
      <alignment horizontal="left" vertical="top"/>
    </xf>
    <xf numFmtId="0" fontId="13" fillId="0" borderId="9" xfId="0" applyFont="1" applyBorder="1" applyAlignment="1">
      <alignment vertical="top"/>
    </xf>
    <xf numFmtId="0" fontId="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top"/>
    </xf>
    <xf numFmtId="0" fontId="9" fillId="0" borderId="7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166" fontId="13" fillId="7" borderId="24" xfId="3" applyNumberFormat="1" applyFont="1" applyFill="1" applyBorder="1" applyAlignment="1">
      <alignment horizontal="center" vertical="center"/>
    </xf>
    <xf numFmtId="9" fontId="13" fillId="7" borderId="25" xfId="5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166" fontId="9" fillId="0" borderId="8" xfId="3" applyNumberFormat="1" applyFont="1" applyFill="1" applyBorder="1"/>
    <xf numFmtId="166" fontId="9" fillId="0" borderId="6" xfId="3" applyNumberFormat="1" applyFont="1" applyFill="1" applyBorder="1"/>
    <xf numFmtId="165" fontId="13" fillId="7" borderId="23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/>
    <xf numFmtId="166" fontId="8" fillId="3" borderId="6" xfId="3" applyNumberFormat="1" applyFont="1" applyFill="1" applyBorder="1"/>
    <xf numFmtId="166" fontId="8" fillId="3" borderId="3" xfId="3" applyNumberFormat="1" applyFont="1" applyFill="1" applyBorder="1"/>
    <xf numFmtId="0" fontId="11" fillId="0" borderId="0" xfId="0" applyFont="1" applyAlignment="1">
      <alignment horizontal="right"/>
    </xf>
    <xf numFmtId="0" fontId="13" fillId="0" borderId="9" xfId="0" applyFont="1" applyBorder="1" applyAlignment="1">
      <alignment horizontal="left" vertical="top"/>
    </xf>
    <xf numFmtId="0" fontId="8" fillId="3" borderId="5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center"/>
    </xf>
    <xf numFmtId="44" fontId="8" fillId="3" borderId="4" xfId="3" applyFont="1" applyFill="1" applyBorder="1"/>
  </cellXfs>
  <cellStyles count="6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3</xdr:row>
      <xdr:rowOff>129540</xdr:rowOff>
    </xdr:from>
    <xdr:to>
      <xdr:col>2</xdr:col>
      <xdr:colOff>266700</xdr:colOff>
      <xdr:row>7</xdr:row>
      <xdr:rowOff>167644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6C40D-BC30-4601-A8A3-1962C47F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" y="701040"/>
          <a:ext cx="1146810" cy="775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772B-BA12-46CE-88AC-E61D92FFFA61}">
  <sheetPr>
    <pageSetUpPr fitToPage="1"/>
  </sheetPr>
  <dimension ref="A2:L222"/>
  <sheetViews>
    <sheetView showGridLines="0" tabSelected="1" zoomScaleNormal="100" workbookViewId="0"/>
  </sheetViews>
  <sheetFormatPr defaultColWidth="8.85546875" defaultRowHeight="15" x14ac:dyDescent="0.25"/>
  <cols>
    <col min="1" max="1" width="8.7109375" style="55" customWidth="1"/>
    <col min="2" max="2" width="16.28515625" bestFit="1" customWidth="1"/>
    <col min="3" max="3" width="18.85546875" style="2" bestFit="1" customWidth="1"/>
    <col min="4" max="4" width="47.7109375" customWidth="1"/>
    <col min="5" max="5" width="17.7109375" customWidth="1"/>
    <col min="6" max="6" width="10.42578125" style="2" bestFit="1" customWidth="1"/>
    <col min="7" max="7" width="12.7109375" style="2" customWidth="1"/>
    <col min="8" max="8" width="12.7109375" customWidth="1"/>
    <col min="9" max="9" width="8.85546875" style="46"/>
    <col min="10" max="10" width="10" bestFit="1" customWidth="1"/>
    <col min="11" max="11" width="12" bestFit="1" customWidth="1"/>
  </cols>
  <sheetData>
    <row r="2" spans="1:12" ht="15.75" thickBot="1" x14ac:dyDescent="0.3"/>
    <row r="3" spans="1:12" ht="15.75" x14ac:dyDescent="0.25">
      <c r="B3" s="14"/>
      <c r="C3" s="13"/>
      <c r="D3" s="26"/>
      <c r="E3" s="26"/>
      <c r="F3" s="26"/>
      <c r="G3" s="27"/>
      <c r="H3" s="23" t="s">
        <v>0</v>
      </c>
    </row>
    <row r="4" spans="1:12" x14ac:dyDescent="0.25">
      <c r="B4" s="10"/>
      <c r="D4" s="1"/>
      <c r="E4" s="1"/>
      <c r="F4" s="19"/>
      <c r="G4" s="28"/>
      <c r="H4" s="25" t="s">
        <v>536</v>
      </c>
    </row>
    <row r="5" spans="1:12" x14ac:dyDescent="0.25">
      <c r="B5" s="10"/>
      <c r="D5" s="1"/>
      <c r="E5" s="1"/>
      <c r="F5" s="19"/>
      <c r="G5" s="28"/>
      <c r="H5" s="25" t="s">
        <v>537</v>
      </c>
    </row>
    <row r="6" spans="1:12" x14ac:dyDescent="0.25">
      <c r="B6" s="10"/>
      <c r="D6" s="1"/>
      <c r="E6" s="1"/>
      <c r="F6" s="28"/>
      <c r="G6" s="28"/>
      <c r="H6" s="25" t="s">
        <v>535</v>
      </c>
    </row>
    <row r="7" spans="1:12" ht="15.75" thickBot="1" x14ac:dyDescent="0.3">
      <c r="B7" s="10"/>
      <c r="D7" s="1"/>
      <c r="E7" s="1"/>
      <c r="F7" s="24"/>
      <c r="G7" s="24"/>
      <c r="H7" s="25"/>
    </row>
    <row r="8" spans="1:12" ht="29.65" customHeight="1" thickBot="1" x14ac:dyDescent="0.3">
      <c r="B8" s="10"/>
      <c r="D8" s="12"/>
      <c r="E8" s="12"/>
      <c r="F8" s="20"/>
      <c r="G8" s="11" t="s">
        <v>2</v>
      </c>
      <c r="H8" s="45">
        <v>0</v>
      </c>
    </row>
    <row r="9" spans="1:12" ht="15.75" thickBot="1" x14ac:dyDescent="0.3">
      <c r="B9" s="10"/>
      <c r="C9" s="9"/>
      <c r="D9" s="9"/>
      <c r="E9" s="9"/>
      <c r="F9" s="21"/>
      <c r="G9" s="8" t="s">
        <v>3</v>
      </c>
      <c r="H9" s="7">
        <f>(100-H8)/100</f>
        <v>1</v>
      </c>
      <c r="J9" s="38" t="s">
        <v>1</v>
      </c>
      <c r="K9" s="39"/>
      <c r="L9" s="38"/>
    </row>
    <row r="10" spans="1:12" s="3" customFormat="1" ht="29.65" customHeight="1" thickBot="1" x14ac:dyDescent="0.3">
      <c r="A10" s="55"/>
      <c r="B10" s="6" t="s">
        <v>534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4" t="s">
        <v>9</v>
      </c>
      <c r="I10" s="47"/>
      <c r="J10" s="40" t="s">
        <v>538</v>
      </c>
      <c r="K10" s="41" t="s">
        <v>539</v>
      </c>
      <c r="L10" s="42" t="s">
        <v>540</v>
      </c>
    </row>
    <row r="11" spans="1:12" s="3" customFormat="1" ht="13.9" customHeight="1" x14ac:dyDescent="0.25">
      <c r="B11" s="29" t="s">
        <v>10</v>
      </c>
      <c r="C11" s="56" t="s">
        <v>11</v>
      </c>
      <c r="D11" s="30" t="s">
        <v>12</v>
      </c>
      <c r="E11" s="31" t="s">
        <v>13</v>
      </c>
      <c r="F11" s="32">
        <v>50</v>
      </c>
      <c r="G11" s="22">
        <v>14.46</v>
      </c>
      <c r="H11" s="48">
        <f>G11*$H$9</f>
        <v>14.46</v>
      </c>
      <c r="I11" s="47"/>
      <c r="J11" s="50">
        <v>14.46</v>
      </c>
      <c r="K11" s="43">
        <f t="shared" ref="K11:K74" si="0">IFERROR($H$9*J11,"-")</f>
        <v>14.46</v>
      </c>
      <c r="L11" s="44">
        <f t="shared" ref="L11:L74" si="1">IFERROR((H11-K11)/K11,"-")</f>
        <v>0</v>
      </c>
    </row>
    <row r="12" spans="1:12" s="3" customFormat="1" ht="13.9" customHeight="1" x14ac:dyDescent="0.25">
      <c r="B12" s="33" t="s">
        <v>14</v>
      </c>
      <c r="C12" s="36" t="s">
        <v>15</v>
      </c>
      <c r="D12" s="34" t="s">
        <v>16</v>
      </c>
      <c r="E12" s="35" t="s">
        <v>17</v>
      </c>
      <c r="F12" s="35">
        <v>50</v>
      </c>
      <c r="G12" s="15">
        <v>14.37</v>
      </c>
      <c r="H12" s="49">
        <f t="shared" ref="H12:H75" si="2">G12*$H$9</f>
        <v>14.37</v>
      </c>
      <c r="I12" s="47"/>
      <c r="J12" s="50">
        <v>14.37</v>
      </c>
      <c r="K12" s="43">
        <f t="shared" si="0"/>
        <v>14.37</v>
      </c>
      <c r="L12" s="44">
        <f t="shared" si="1"/>
        <v>0</v>
      </c>
    </row>
    <row r="13" spans="1:12" s="3" customFormat="1" ht="13.9" customHeight="1" x14ac:dyDescent="0.25">
      <c r="B13" s="33" t="s">
        <v>18</v>
      </c>
      <c r="C13" s="36" t="s">
        <v>19</v>
      </c>
      <c r="D13" s="34" t="s">
        <v>20</v>
      </c>
      <c r="E13" s="35" t="s">
        <v>21</v>
      </c>
      <c r="F13" s="35">
        <v>50</v>
      </c>
      <c r="G13" s="16">
        <v>13.768114679731447</v>
      </c>
      <c r="H13" s="49">
        <f t="shared" si="2"/>
        <v>13.768114679731447</v>
      </c>
      <c r="I13" s="47"/>
      <c r="J13" s="50">
        <v>12.95</v>
      </c>
      <c r="K13" s="43">
        <f t="shared" si="0"/>
        <v>12.95</v>
      </c>
      <c r="L13" s="44">
        <f t="shared" si="1"/>
        <v>6.3174878743741128E-2</v>
      </c>
    </row>
    <row r="14" spans="1:12" s="3" customFormat="1" ht="13.9" customHeight="1" x14ac:dyDescent="0.25">
      <c r="B14" s="33" t="s">
        <v>22</v>
      </c>
      <c r="C14" s="36" t="s">
        <v>23</v>
      </c>
      <c r="D14" s="34" t="s">
        <v>24</v>
      </c>
      <c r="E14" s="35" t="s">
        <v>25</v>
      </c>
      <c r="F14" s="35">
        <v>50</v>
      </c>
      <c r="G14" s="15">
        <v>14.46</v>
      </c>
      <c r="H14" s="49">
        <f t="shared" si="2"/>
        <v>14.46</v>
      </c>
      <c r="I14" s="47"/>
      <c r="J14" s="50">
        <v>14.46</v>
      </c>
      <c r="K14" s="43">
        <f t="shared" si="0"/>
        <v>14.46</v>
      </c>
      <c r="L14" s="44">
        <f t="shared" si="1"/>
        <v>0</v>
      </c>
    </row>
    <row r="15" spans="1:12" s="3" customFormat="1" ht="13.9" customHeight="1" x14ac:dyDescent="0.25">
      <c r="B15" s="33" t="s">
        <v>26</v>
      </c>
      <c r="C15" s="36" t="s">
        <v>27</v>
      </c>
      <c r="D15" s="34" t="s">
        <v>28</v>
      </c>
      <c r="E15" s="35" t="s">
        <v>29</v>
      </c>
      <c r="F15" s="35">
        <v>50</v>
      </c>
      <c r="G15" s="15">
        <v>14.46</v>
      </c>
      <c r="H15" s="49">
        <f t="shared" si="2"/>
        <v>14.46</v>
      </c>
      <c r="I15" s="47"/>
      <c r="J15" s="50">
        <v>14.46</v>
      </c>
      <c r="K15" s="43">
        <f t="shared" si="0"/>
        <v>14.46</v>
      </c>
      <c r="L15" s="44">
        <f t="shared" si="1"/>
        <v>0</v>
      </c>
    </row>
    <row r="16" spans="1:12" s="3" customFormat="1" ht="13.9" customHeight="1" x14ac:dyDescent="0.25">
      <c r="B16" s="33" t="s">
        <v>30</v>
      </c>
      <c r="C16" s="36" t="s">
        <v>31</v>
      </c>
      <c r="D16" s="34" t="s">
        <v>32</v>
      </c>
      <c r="E16" s="35" t="s">
        <v>33</v>
      </c>
      <c r="F16" s="35">
        <v>50</v>
      </c>
      <c r="G16" s="15">
        <v>14.46</v>
      </c>
      <c r="H16" s="49">
        <f t="shared" si="2"/>
        <v>14.46</v>
      </c>
      <c r="I16" s="47"/>
      <c r="J16" s="50">
        <v>14.46</v>
      </c>
      <c r="K16" s="43">
        <f t="shared" si="0"/>
        <v>14.46</v>
      </c>
      <c r="L16" s="44">
        <f t="shared" si="1"/>
        <v>0</v>
      </c>
    </row>
    <row r="17" spans="2:12" s="3" customFormat="1" ht="13.9" customHeight="1" x14ac:dyDescent="0.25">
      <c r="B17" s="33" t="s">
        <v>34</v>
      </c>
      <c r="C17" s="36" t="s">
        <v>35</v>
      </c>
      <c r="D17" s="34" t="s">
        <v>36</v>
      </c>
      <c r="E17" s="35" t="s">
        <v>37</v>
      </c>
      <c r="F17" s="35">
        <v>50</v>
      </c>
      <c r="G17" s="15">
        <v>14.46</v>
      </c>
      <c r="H17" s="49">
        <f t="shared" si="2"/>
        <v>14.46</v>
      </c>
      <c r="I17" s="47"/>
      <c r="J17" s="50">
        <v>14.46</v>
      </c>
      <c r="K17" s="43">
        <f t="shared" si="0"/>
        <v>14.46</v>
      </c>
      <c r="L17" s="44">
        <f t="shared" si="1"/>
        <v>0</v>
      </c>
    </row>
    <row r="18" spans="2:12" s="3" customFormat="1" ht="13.9" customHeight="1" x14ac:dyDescent="0.25">
      <c r="B18" s="33" t="s">
        <v>38</v>
      </c>
      <c r="C18" s="36" t="s">
        <v>39</v>
      </c>
      <c r="D18" s="34" t="s">
        <v>40</v>
      </c>
      <c r="E18" s="35" t="s">
        <v>41</v>
      </c>
      <c r="F18" s="35">
        <v>50</v>
      </c>
      <c r="G18" s="15">
        <v>14.46</v>
      </c>
      <c r="H18" s="49">
        <f t="shared" si="2"/>
        <v>14.46</v>
      </c>
      <c r="I18" s="47"/>
      <c r="J18" s="50">
        <v>14.46</v>
      </c>
      <c r="K18" s="43">
        <f t="shared" si="0"/>
        <v>14.46</v>
      </c>
      <c r="L18" s="44">
        <f t="shared" si="1"/>
        <v>0</v>
      </c>
    </row>
    <row r="19" spans="2:12" s="3" customFormat="1" ht="13.9" customHeight="1" x14ac:dyDescent="0.25">
      <c r="B19" s="33" t="s">
        <v>42</v>
      </c>
      <c r="C19" s="36" t="s">
        <v>43</v>
      </c>
      <c r="D19" s="34" t="s">
        <v>44</v>
      </c>
      <c r="E19" s="35" t="s">
        <v>45</v>
      </c>
      <c r="F19" s="35">
        <v>50</v>
      </c>
      <c r="G19" s="15">
        <v>14.46</v>
      </c>
      <c r="H19" s="49">
        <f t="shared" si="2"/>
        <v>14.46</v>
      </c>
      <c r="I19" s="47"/>
      <c r="J19" s="50">
        <v>14.46</v>
      </c>
      <c r="K19" s="43">
        <f t="shared" si="0"/>
        <v>14.46</v>
      </c>
      <c r="L19" s="44">
        <f t="shared" si="1"/>
        <v>0</v>
      </c>
    </row>
    <row r="20" spans="2:12" s="3" customFormat="1" ht="13.9" customHeight="1" x14ac:dyDescent="0.25">
      <c r="B20" s="33" t="s">
        <v>46</v>
      </c>
      <c r="C20" s="36" t="s">
        <v>47</v>
      </c>
      <c r="D20" s="34" t="s">
        <v>48</v>
      </c>
      <c r="E20" s="35" t="s">
        <v>49</v>
      </c>
      <c r="F20" s="35">
        <v>50</v>
      </c>
      <c r="G20" s="15">
        <v>14.46</v>
      </c>
      <c r="H20" s="49">
        <f t="shared" si="2"/>
        <v>14.46</v>
      </c>
      <c r="I20" s="47"/>
      <c r="J20" s="50">
        <v>14.46</v>
      </c>
      <c r="K20" s="43">
        <f t="shared" si="0"/>
        <v>14.46</v>
      </c>
      <c r="L20" s="44">
        <f t="shared" si="1"/>
        <v>0</v>
      </c>
    </row>
    <row r="21" spans="2:12" s="3" customFormat="1" ht="13.9" customHeight="1" x14ac:dyDescent="0.25">
      <c r="B21" s="33" t="s">
        <v>50</v>
      </c>
      <c r="C21" s="36" t="s">
        <v>51</v>
      </c>
      <c r="D21" s="34" t="s">
        <v>52</v>
      </c>
      <c r="E21" s="35" t="s">
        <v>53</v>
      </c>
      <c r="F21" s="35">
        <v>24</v>
      </c>
      <c r="G21" s="16">
        <v>24.030063509344949</v>
      </c>
      <c r="H21" s="49">
        <f t="shared" si="2"/>
        <v>24.030063509344949</v>
      </c>
      <c r="I21" s="47"/>
      <c r="J21" s="50">
        <v>23.06</v>
      </c>
      <c r="K21" s="43">
        <f t="shared" si="0"/>
        <v>23.06</v>
      </c>
      <c r="L21" s="44">
        <f t="shared" si="1"/>
        <v>4.2066934490240675E-2</v>
      </c>
    </row>
    <row r="22" spans="2:12" s="3" customFormat="1" ht="13.9" customHeight="1" x14ac:dyDescent="0.25">
      <c r="B22" s="33" t="s">
        <v>54</v>
      </c>
      <c r="C22" s="36" t="s">
        <v>55</v>
      </c>
      <c r="D22" s="34" t="s">
        <v>56</v>
      </c>
      <c r="E22" s="35" t="s">
        <v>57</v>
      </c>
      <c r="F22" s="35">
        <v>24</v>
      </c>
      <c r="G22" s="16">
        <v>24.030063509344949</v>
      </c>
      <c r="H22" s="49">
        <f t="shared" si="2"/>
        <v>24.030063509344949</v>
      </c>
      <c r="I22" s="47"/>
      <c r="J22" s="50">
        <v>23.06</v>
      </c>
      <c r="K22" s="43">
        <f t="shared" si="0"/>
        <v>23.06</v>
      </c>
      <c r="L22" s="44">
        <f t="shared" si="1"/>
        <v>4.2066934490240675E-2</v>
      </c>
    </row>
    <row r="23" spans="2:12" s="3" customFormat="1" ht="13.9" customHeight="1" x14ac:dyDescent="0.25">
      <c r="B23" s="33" t="s">
        <v>58</v>
      </c>
      <c r="C23" s="36" t="s">
        <v>59</v>
      </c>
      <c r="D23" s="34" t="s">
        <v>60</v>
      </c>
      <c r="E23" s="35" t="s">
        <v>61</v>
      </c>
      <c r="F23" s="35">
        <v>24</v>
      </c>
      <c r="G23" s="16">
        <v>24.030063509344949</v>
      </c>
      <c r="H23" s="49">
        <f t="shared" si="2"/>
        <v>24.030063509344949</v>
      </c>
      <c r="I23" s="47"/>
      <c r="J23" s="50">
        <v>23.38</v>
      </c>
      <c r="K23" s="43">
        <f t="shared" si="0"/>
        <v>23.38</v>
      </c>
      <c r="L23" s="44">
        <f t="shared" si="1"/>
        <v>2.7804256173864398E-2</v>
      </c>
    </row>
    <row r="24" spans="2:12" s="3" customFormat="1" ht="13.9" customHeight="1" x14ac:dyDescent="0.25">
      <c r="B24" s="33" t="s">
        <v>62</v>
      </c>
      <c r="C24" s="36" t="s">
        <v>63</v>
      </c>
      <c r="D24" s="34" t="s">
        <v>64</v>
      </c>
      <c r="E24" s="35" t="s">
        <v>65</v>
      </c>
      <c r="F24" s="35">
        <v>25</v>
      </c>
      <c r="G24" s="16">
        <v>24.030063509344949</v>
      </c>
      <c r="H24" s="49">
        <f t="shared" si="2"/>
        <v>24.030063509344949</v>
      </c>
      <c r="I24" s="47"/>
      <c r="J24" s="50">
        <v>23.38</v>
      </c>
      <c r="K24" s="43">
        <f t="shared" si="0"/>
        <v>23.38</v>
      </c>
      <c r="L24" s="44">
        <f t="shared" si="1"/>
        <v>2.7804256173864398E-2</v>
      </c>
    </row>
    <row r="25" spans="2:12" s="3" customFormat="1" ht="13.9" customHeight="1" x14ac:dyDescent="0.25">
      <c r="B25" s="33" t="s">
        <v>66</v>
      </c>
      <c r="C25" s="36" t="s">
        <v>67</v>
      </c>
      <c r="D25" s="34" t="s">
        <v>68</v>
      </c>
      <c r="E25" s="35" t="s">
        <v>69</v>
      </c>
      <c r="F25" s="35">
        <v>24</v>
      </c>
      <c r="G25" s="16">
        <v>24.030063509344949</v>
      </c>
      <c r="H25" s="49">
        <f t="shared" si="2"/>
        <v>24.030063509344949</v>
      </c>
      <c r="I25" s="47"/>
      <c r="J25" s="50">
        <v>23.38</v>
      </c>
      <c r="K25" s="43">
        <f t="shared" si="0"/>
        <v>23.38</v>
      </c>
      <c r="L25" s="44">
        <f t="shared" si="1"/>
        <v>2.7804256173864398E-2</v>
      </c>
    </row>
    <row r="26" spans="2:12" s="3" customFormat="1" ht="13.9" customHeight="1" x14ac:dyDescent="0.25">
      <c r="B26" s="33" t="s">
        <v>70</v>
      </c>
      <c r="C26" s="36" t="s">
        <v>71</v>
      </c>
      <c r="D26" s="34" t="s">
        <v>72</v>
      </c>
      <c r="E26" s="35" t="s">
        <v>73</v>
      </c>
      <c r="F26" s="35">
        <v>24</v>
      </c>
      <c r="G26" s="16">
        <v>24.030063509344949</v>
      </c>
      <c r="H26" s="49">
        <f t="shared" si="2"/>
        <v>24.030063509344949</v>
      </c>
      <c r="I26" s="47"/>
      <c r="J26" s="50">
        <v>23.06</v>
      </c>
      <c r="K26" s="43">
        <f t="shared" si="0"/>
        <v>23.06</v>
      </c>
      <c r="L26" s="44">
        <f t="shared" si="1"/>
        <v>4.2066934490240675E-2</v>
      </c>
    </row>
    <row r="27" spans="2:12" s="3" customFormat="1" ht="13.9" customHeight="1" x14ac:dyDescent="0.25">
      <c r="B27" s="33" t="s">
        <v>74</v>
      </c>
      <c r="C27" s="36" t="s">
        <v>75</v>
      </c>
      <c r="D27" s="34" t="s">
        <v>76</v>
      </c>
      <c r="E27" s="35" t="s">
        <v>77</v>
      </c>
      <c r="F27" s="35">
        <v>24</v>
      </c>
      <c r="G27" s="15">
        <v>11.52</v>
      </c>
      <c r="H27" s="49">
        <f t="shared" si="2"/>
        <v>11.52</v>
      </c>
      <c r="I27" s="47"/>
      <c r="J27" s="50">
        <v>11.52</v>
      </c>
      <c r="K27" s="43">
        <f t="shared" si="0"/>
        <v>11.52</v>
      </c>
      <c r="L27" s="44">
        <f t="shared" si="1"/>
        <v>0</v>
      </c>
    </row>
    <row r="28" spans="2:12" s="3" customFormat="1" ht="13.9" customHeight="1" x14ac:dyDescent="0.25">
      <c r="B28" s="33" t="s">
        <v>78</v>
      </c>
      <c r="C28" s="36" t="s">
        <v>79</v>
      </c>
      <c r="D28" s="34" t="s">
        <v>80</v>
      </c>
      <c r="E28" s="35" t="s">
        <v>81</v>
      </c>
      <c r="F28" s="35">
        <v>24</v>
      </c>
      <c r="G28" s="16">
        <v>24.030063509344949</v>
      </c>
      <c r="H28" s="49">
        <f t="shared" si="2"/>
        <v>24.030063509344949</v>
      </c>
      <c r="I28" s="47"/>
      <c r="J28" s="50">
        <v>23.06</v>
      </c>
      <c r="K28" s="43">
        <f t="shared" si="0"/>
        <v>23.06</v>
      </c>
      <c r="L28" s="44">
        <f t="shared" si="1"/>
        <v>4.2066934490240675E-2</v>
      </c>
    </row>
    <row r="29" spans="2:12" s="3" customFormat="1" ht="13.9" customHeight="1" x14ac:dyDescent="0.25">
      <c r="B29" s="33" t="s">
        <v>82</v>
      </c>
      <c r="C29" s="36" t="s">
        <v>83</v>
      </c>
      <c r="D29" s="34" t="s">
        <v>84</v>
      </c>
      <c r="E29" s="35" t="s">
        <v>85</v>
      </c>
      <c r="F29" s="35">
        <v>24</v>
      </c>
      <c r="G29" s="16">
        <v>24.030063509344949</v>
      </c>
      <c r="H29" s="49">
        <f t="shared" si="2"/>
        <v>24.030063509344949</v>
      </c>
      <c r="I29" s="47"/>
      <c r="J29" s="50">
        <v>23.06</v>
      </c>
      <c r="K29" s="43">
        <f t="shared" si="0"/>
        <v>23.06</v>
      </c>
      <c r="L29" s="44">
        <f t="shared" si="1"/>
        <v>4.2066934490240675E-2</v>
      </c>
    </row>
    <row r="30" spans="2:12" s="3" customFormat="1" ht="14.65" customHeight="1" x14ac:dyDescent="0.25">
      <c r="B30" s="33" t="s">
        <v>86</v>
      </c>
      <c r="C30" s="36" t="s">
        <v>87</v>
      </c>
      <c r="D30" s="34" t="s">
        <v>88</v>
      </c>
      <c r="E30" s="35" t="s">
        <v>89</v>
      </c>
      <c r="F30" s="35">
        <v>24</v>
      </c>
      <c r="G30" s="16">
        <v>24.030063509344949</v>
      </c>
      <c r="H30" s="49">
        <f t="shared" si="2"/>
        <v>24.030063509344949</v>
      </c>
      <c r="I30" s="47"/>
      <c r="J30" s="50">
        <v>23.38</v>
      </c>
      <c r="K30" s="43">
        <f t="shared" si="0"/>
        <v>23.38</v>
      </c>
      <c r="L30" s="44">
        <f t="shared" si="1"/>
        <v>2.7804256173864398E-2</v>
      </c>
    </row>
    <row r="31" spans="2:12" s="3" customFormat="1" ht="13.9" customHeight="1" x14ac:dyDescent="0.25">
      <c r="B31" s="33" t="s">
        <v>90</v>
      </c>
      <c r="C31" s="36" t="s">
        <v>91</v>
      </c>
      <c r="D31" s="34" t="s">
        <v>92</v>
      </c>
      <c r="E31" s="35" t="s">
        <v>93</v>
      </c>
      <c r="F31" s="35">
        <v>175</v>
      </c>
      <c r="G31" s="15">
        <v>5.35</v>
      </c>
      <c r="H31" s="49">
        <f t="shared" si="2"/>
        <v>5.35</v>
      </c>
      <c r="I31" s="47"/>
      <c r="J31" s="50">
        <v>5.35</v>
      </c>
      <c r="K31" s="43">
        <f t="shared" si="0"/>
        <v>5.35</v>
      </c>
      <c r="L31" s="44">
        <f t="shared" si="1"/>
        <v>0</v>
      </c>
    </row>
    <row r="32" spans="2:12" s="3" customFormat="1" ht="13.9" customHeight="1" x14ac:dyDescent="0.25">
      <c r="B32" s="33" t="s">
        <v>94</v>
      </c>
      <c r="C32" s="36" t="s">
        <v>95</v>
      </c>
      <c r="D32" s="34" t="s">
        <v>96</v>
      </c>
      <c r="E32" s="35" t="s">
        <v>97</v>
      </c>
      <c r="F32" s="35">
        <v>100</v>
      </c>
      <c r="G32" s="15">
        <v>6.9</v>
      </c>
      <c r="H32" s="49">
        <f t="shared" si="2"/>
        <v>6.9</v>
      </c>
      <c r="I32" s="47"/>
      <c r="J32" s="50">
        <v>6.9</v>
      </c>
      <c r="K32" s="43">
        <f t="shared" si="0"/>
        <v>6.9</v>
      </c>
      <c r="L32" s="44">
        <f t="shared" si="1"/>
        <v>0</v>
      </c>
    </row>
    <row r="33" spans="1:12" s="3" customFormat="1" ht="13.9" customHeight="1" x14ac:dyDescent="0.25">
      <c r="A33" s="37"/>
      <c r="B33" s="33" t="s">
        <v>98</v>
      </c>
      <c r="C33" s="36" t="s">
        <v>99</v>
      </c>
      <c r="D33" s="34" t="s">
        <v>100</v>
      </c>
      <c r="E33" s="35" t="s">
        <v>101</v>
      </c>
      <c r="F33" s="35">
        <v>100</v>
      </c>
      <c r="G33" s="15">
        <v>6.9</v>
      </c>
      <c r="H33" s="49">
        <f t="shared" si="2"/>
        <v>6.9</v>
      </c>
      <c r="I33" s="47"/>
      <c r="J33" s="50">
        <v>6.9</v>
      </c>
      <c r="K33" s="43">
        <f t="shared" si="0"/>
        <v>6.9</v>
      </c>
      <c r="L33" s="44">
        <f t="shared" si="1"/>
        <v>0</v>
      </c>
    </row>
    <row r="34" spans="1:12" s="3" customFormat="1" ht="13.9" customHeight="1" x14ac:dyDescent="0.25">
      <c r="A34" s="55" t="s">
        <v>866</v>
      </c>
      <c r="B34" s="51" t="s">
        <v>541</v>
      </c>
      <c r="C34" s="17" t="s">
        <v>542</v>
      </c>
      <c r="D34" s="52" t="s">
        <v>543</v>
      </c>
      <c r="E34" s="18" t="s">
        <v>544</v>
      </c>
      <c r="F34" s="18">
        <v>100</v>
      </c>
      <c r="G34" s="16">
        <v>5.26</v>
      </c>
      <c r="H34" s="53">
        <f t="shared" si="2"/>
        <v>5.26</v>
      </c>
      <c r="I34" s="47"/>
      <c r="J34" s="50" t="s">
        <v>865</v>
      </c>
      <c r="K34" s="43" t="str">
        <f t="shared" si="0"/>
        <v>-</v>
      </c>
      <c r="L34" s="44" t="str">
        <f t="shared" si="1"/>
        <v>-</v>
      </c>
    </row>
    <row r="35" spans="1:12" s="3" customFormat="1" ht="13.9" customHeight="1" x14ac:dyDescent="0.25">
      <c r="A35" s="55" t="s">
        <v>866</v>
      </c>
      <c r="B35" s="51" t="s">
        <v>545</v>
      </c>
      <c r="C35" s="17" t="s">
        <v>546</v>
      </c>
      <c r="D35" s="52" t="s">
        <v>547</v>
      </c>
      <c r="E35" s="18" t="s">
        <v>548</v>
      </c>
      <c r="F35" s="18">
        <v>100</v>
      </c>
      <c r="G35" s="16">
        <v>9.3512008709853038</v>
      </c>
      <c r="H35" s="53">
        <f t="shared" si="2"/>
        <v>9.3512008709853038</v>
      </c>
      <c r="I35" s="47"/>
      <c r="J35" s="50" t="s">
        <v>865</v>
      </c>
      <c r="K35" s="43" t="str">
        <f t="shared" si="0"/>
        <v>-</v>
      </c>
      <c r="L35" s="44" t="str">
        <f t="shared" si="1"/>
        <v>-</v>
      </c>
    </row>
    <row r="36" spans="1:12" s="3" customFormat="1" ht="13.9" customHeight="1" x14ac:dyDescent="0.25">
      <c r="B36" s="33" t="s">
        <v>102</v>
      </c>
      <c r="C36" s="36" t="s">
        <v>103</v>
      </c>
      <c r="D36" s="34" t="s">
        <v>104</v>
      </c>
      <c r="E36" s="35" t="s">
        <v>105</v>
      </c>
      <c r="F36" s="35">
        <v>24</v>
      </c>
      <c r="G36" s="15">
        <v>18.29</v>
      </c>
      <c r="H36" s="49">
        <f t="shared" si="2"/>
        <v>18.29</v>
      </c>
      <c r="I36" s="47"/>
      <c r="J36" s="50">
        <v>18.29</v>
      </c>
      <c r="K36" s="43">
        <f t="shared" si="0"/>
        <v>18.29</v>
      </c>
      <c r="L36" s="44">
        <f t="shared" si="1"/>
        <v>0</v>
      </c>
    </row>
    <row r="37" spans="1:12" s="3" customFormat="1" ht="13.9" customHeight="1" x14ac:dyDescent="0.25">
      <c r="A37" s="55" t="s">
        <v>866</v>
      </c>
      <c r="B37" s="51" t="s">
        <v>549</v>
      </c>
      <c r="C37" s="17" t="s">
        <v>550</v>
      </c>
      <c r="D37" s="52" t="s">
        <v>551</v>
      </c>
      <c r="E37" s="18" t="s">
        <v>552</v>
      </c>
      <c r="F37" s="18">
        <v>24</v>
      </c>
      <c r="G37" s="16">
        <v>13.85</v>
      </c>
      <c r="H37" s="53">
        <f t="shared" si="2"/>
        <v>13.85</v>
      </c>
      <c r="I37" s="47"/>
      <c r="J37" s="50" t="s">
        <v>865</v>
      </c>
      <c r="K37" s="43" t="str">
        <f t="shared" si="0"/>
        <v>-</v>
      </c>
      <c r="L37" s="44" t="str">
        <f t="shared" si="1"/>
        <v>-</v>
      </c>
    </row>
    <row r="38" spans="1:12" s="3" customFormat="1" ht="13.9" customHeight="1" x14ac:dyDescent="0.25">
      <c r="A38" s="55" t="s">
        <v>866</v>
      </c>
      <c r="B38" s="51" t="s">
        <v>553</v>
      </c>
      <c r="C38" s="17" t="s">
        <v>554</v>
      </c>
      <c r="D38" s="52" t="s">
        <v>555</v>
      </c>
      <c r="E38" s="18" t="s">
        <v>556</v>
      </c>
      <c r="F38" s="18">
        <v>24</v>
      </c>
      <c r="G38" s="16">
        <v>21.315778043912179</v>
      </c>
      <c r="H38" s="53">
        <f t="shared" si="2"/>
        <v>21.315778043912179</v>
      </c>
      <c r="I38" s="47"/>
      <c r="J38" s="50" t="s">
        <v>865</v>
      </c>
      <c r="K38" s="43" t="str">
        <f t="shared" si="0"/>
        <v>-</v>
      </c>
      <c r="L38" s="44" t="str">
        <f t="shared" si="1"/>
        <v>-</v>
      </c>
    </row>
    <row r="39" spans="1:12" s="3" customFormat="1" ht="13.9" customHeight="1" x14ac:dyDescent="0.25">
      <c r="A39" s="55" t="s">
        <v>866</v>
      </c>
      <c r="B39" s="51" t="s">
        <v>557</v>
      </c>
      <c r="C39" s="17" t="s">
        <v>558</v>
      </c>
      <c r="D39" s="52" t="s">
        <v>559</v>
      </c>
      <c r="E39" s="18" t="s">
        <v>560</v>
      </c>
      <c r="F39" s="18">
        <v>24</v>
      </c>
      <c r="G39" s="16">
        <v>21.315778043912179</v>
      </c>
      <c r="H39" s="53">
        <f t="shared" si="2"/>
        <v>21.315778043912179</v>
      </c>
      <c r="I39" s="47"/>
      <c r="J39" s="50" t="s">
        <v>865</v>
      </c>
      <c r="K39" s="43" t="str">
        <f t="shared" si="0"/>
        <v>-</v>
      </c>
      <c r="L39" s="44" t="str">
        <f t="shared" si="1"/>
        <v>-</v>
      </c>
    </row>
    <row r="40" spans="1:12" s="3" customFormat="1" ht="13.9" customHeight="1" x14ac:dyDescent="0.25">
      <c r="A40" s="55" t="s">
        <v>866</v>
      </c>
      <c r="B40" s="51" t="s">
        <v>561</v>
      </c>
      <c r="C40" s="17" t="s">
        <v>562</v>
      </c>
      <c r="D40" s="52" t="s">
        <v>563</v>
      </c>
      <c r="E40" s="18" t="s">
        <v>564</v>
      </c>
      <c r="F40" s="18">
        <v>24</v>
      </c>
      <c r="G40" s="16">
        <v>17.14</v>
      </c>
      <c r="H40" s="53">
        <f t="shared" si="2"/>
        <v>17.14</v>
      </c>
      <c r="I40" s="47"/>
      <c r="J40" s="50" t="s">
        <v>865</v>
      </c>
      <c r="K40" s="43" t="str">
        <f t="shared" si="0"/>
        <v>-</v>
      </c>
      <c r="L40" s="44" t="str">
        <f t="shared" si="1"/>
        <v>-</v>
      </c>
    </row>
    <row r="41" spans="1:12" s="3" customFormat="1" ht="13.9" customHeight="1" x14ac:dyDescent="0.25">
      <c r="A41" s="55" t="s">
        <v>866</v>
      </c>
      <c r="B41" s="51" t="s">
        <v>565</v>
      </c>
      <c r="C41" s="17" t="s">
        <v>566</v>
      </c>
      <c r="D41" s="52" t="s">
        <v>567</v>
      </c>
      <c r="E41" s="18" t="s">
        <v>568</v>
      </c>
      <c r="F41" s="18" t="s">
        <v>569</v>
      </c>
      <c r="G41" s="16">
        <v>113.85</v>
      </c>
      <c r="H41" s="53">
        <f t="shared" si="2"/>
        <v>113.85</v>
      </c>
      <c r="I41" s="47"/>
      <c r="J41" s="50" t="s">
        <v>865</v>
      </c>
      <c r="K41" s="43" t="str">
        <f t="shared" si="0"/>
        <v>-</v>
      </c>
      <c r="L41" s="44" t="str">
        <f t="shared" si="1"/>
        <v>-</v>
      </c>
    </row>
    <row r="42" spans="1:12" x14ac:dyDescent="0.25">
      <c r="A42" s="55" t="s">
        <v>866</v>
      </c>
      <c r="B42" s="51" t="s">
        <v>570</v>
      </c>
      <c r="C42" s="17" t="s">
        <v>571</v>
      </c>
      <c r="D42" s="52" t="s">
        <v>572</v>
      </c>
      <c r="E42" s="18" t="s">
        <v>573</v>
      </c>
      <c r="F42" s="18" t="s">
        <v>569</v>
      </c>
      <c r="G42" s="16">
        <v>91.074795862819826</v>
      </c>
      <c r="H42" s="53">
        <f t="shared" si="2"/>
        <v>91.074795862819826</v>
      </c>
      <c r="I42" s="47"/>
      <c r="J42" s="50" t="s">
        <v>865</v>
      </c>
      <c r="K42" s="43" t="str">
        <f t="shared" si="0"/>
        <v>-</v>
      </c>
      <c r="L42" s="44" t="str">
        <f t="shared" si="1"/>
        <v>-</v>
      </c>
    </row>
    <row r="43" spans="1:12" x14ac:dyDescent="0.25">
      <c r="A43" s="55" t="s">
        <v>866</v>
      </c>
      <c r="B43" s="51" t="s">
        <v>574</v>
      </c>
      <c r="C43" s="17" t="s">
        <v>575</v>
      </c>
      <c r="D43" s="52" t="s">
        <v>576</v>
      </c>
      <c r="E43" s="18" t="s">
        <v>577</v>
      </c>
      <c r="F43" s="18" t="s">
        <v>569</v>
      </c>
      <c r="G43" s="16">
        <v>111.53455634186174</v>
      </c>
      <c r="H43" s="53">
        <f t="shared" si="2"/>
        <v>111.53455634186174</v>
      </c>
      <c r="I43" s="47"/>
      <c r="J43" s="50" t="s">
        <v>865</v>
      </c>
      <c r="K43" s="43" t="str">
        <f t="shared" si="0"/>
        <v>-</v>
      </c>
      <c r="L43" s="44" t="str">
        <f t="shared" si="1"/>
        <v>-</v>
      </c>
    </row>
    <row r="44" spans="1:12" x14ac:dyDescent="0.25">
      <c r="A44" s="55" t="s">
        <v>866</v>
      </c>
      <c r="B44" s="51" t="s">
        <v>578</v>
      </c>
      <c r="C44" s="17" t="s">
        <v>579</v>
      </c>
      <c r="D44" s="52" t="s">
        <v>580</v>
      </c>
      <c r="E44" s="18" t="s">
        <v>581</v>
      </c>
      <c r="F44" s="18" t="s">
        <v>569</v>
      </c>
      <c r="G44" s="16">
        <v>82.39</v>
      </c>
      <c r="H44" s="53">
        <f t="shared" si="2"/>
        <v>82.39</v>
      </c>
      <c r="I44" s="47"/>
      <c r="J44" s="50" t="s">
        <v>865</v>
      </c>
      <c r="K44" s="43" t="str">
        <f t="shared" si="0"/>
        <v>-</v>
      </c>
      <c r="L44" s="44" t="str">
        <f t="shared" si="1"/>
        <v>-</v>
      </c>
    </row>
    <row r="45" spans="1:12" x14ac:dyDescent="0.25">
      <c r="A45" s="55" t="s">
        <v>866</v>
      </c>
      <c r="B45" s="51" t="s">
        <v>582</v>
      </c>
      <c r="C45" s="17" t="s">
        <v>583</v>
      </c>
      <c r="D45" s="52" t="s">
        <v>584</v>
      </c>
      <c r="E45" s="18" t="s">
        <v>585</v>
      </c>
      <c r="F45" s="18" t="s">
        <v>569</v>
      </c>
      <c r="G45" s="16">
        <v>152.47</v>
      </c>
      <c r="H45" s="53">
        <f t="shared" si="2"/>
        <v>152.47</v>
      </c>
      <c r="I45" s="47"/>
      <c r="J45" s="50" t="s">
        <v>865</v>
      </c>
      <c r="K45" s="43" t="str">
        <f t="shared" si="0"/>
        <v>-</v>
      </c>
      <c r="L45" s="44" t="str">
        <f t="shared" si="1"/>
        <v>-</v>
      </c>
    </row>
    <row r="46" spans="1:12" x14ac:dyDescent="0.25">
      <c r="A46" s="55" t="s">
        <v>866</v>
      </c>
      <c r="B46" s="51" t="s">
        <v>586</v>
      </c>
      <c r="C46" s="17" t="s">
        <v>587</v>
      </c>
      <c r="D46" s="52" t="s">
        <v>588</v>
      </c>
      <c r="E46" s="18" t="s">
        <v>589</v>
      </c>
      <c r="F46" s="18" t="s">
        <v>569</v>
      </c>
      <c r="G46" s="16">
        <v>77.75</v>
      </c>
      <c r="H46" s="53">
        <f t="shared" si="2"/>
        <v>77.75</v>
      </c>
      <c r="I46" s="47"/>
      <c r="J46" s="50" t="s">
        <v>865</v>
      </c>
      <c r="K46" s="43" t="str">
        <f t="shared" si="0"/>
        <v>-</v>
      </c>
      <c r="L46" s="44" t="str">
        <f t="shared" si="1"/>
        <v>-</v>
      </c>
    </row>
    <row r="47" spans="1:12" x14ac:dyDescent="0.25">
      <c r="A47" s="55" t="s">
        <v>866</v>
      </c>
      <c r="B47" s="51" t="s">
        <v>590</v>
      </c>
      <c r="C47" s="17" t="s">
        <v>591</v>
      </c>
      <c r="D47" s="52" t="s">
        <v>592</v>
      </c>
      <c r="E47" s="18" t="s">
        <v>593</v>
      </c>
      <c r="F47" s="18" t="s">
        <v>569</v>
      </c>
      <c r="G47" s="16">
        <v>152.47</v>
      </c>
      <c r="H47" s="53">
        <f t="shared" si="2"/>
        <v>152.47</v>
      </c>
      <c r="I47" s="47"/>
      <c r="J47" s="50" t="s">
        <v>865</v>
      </c>
      <c r="K47" s="43" t="str">
        <f t="shared" si="0"/>
        <v>-</v>
      </c>
      <c r="L47" s="44" t="str">
        <f t="shared" si="1"/>
        <v>-</v>
      </c>
    </row>
    <row r="48" spans="1:12" x14ac:dyDescent="0.25">
      <c r="A48" s="55" t="s">
        <v>866</v>
      </c>
      <c r="B48" s="51" t="s">
        <v>594</v>
      </c>
      <c r="C48" s="17" t="s">
        <v>595</v>
      </c>
      <c r="D48" s="52" t="s">
        <v>596</v>
      </c>
      <c r="E48" s="18" t="s">
        <v>597</v>
      </c>
      <c r="F48" s="18" t="s">
        <v>569</v>
      </c>
      <c r="G48" s="16">
        <v>142.69</v>
      </c>
      <c r="H48" s="53">
        <f t="shared" si="2"/>
        <v>142.69</v>
      </c>
      <c r="I48" s="47"/>
      <c r="J48" s="50" t="s">
        <v>865</v>
      </c>
      <c r="K48" s="43" t="str">
        <f t="shared" si="0"/>
        <v>-</v>
      </c>
      <c r="L48" s="44" t="str">
        <f t="shared" si="1"/>
        <v>-</v>
      </c>
    </row>
    <row r="49" spans="1:12" x14ac:dyDescent="0.25">
      <c r="A49" s="55" t="s">
        <v>866</v>
      </c>
      <c r="B49" s="51" t="s">
        <v>598</v>
      </c>
      <c r="C49" s="17" t="s">
        <v>599</v>
      </c>
      <c r="D49" s="52" t="s">
        <v>600</v>
      </c>
      <c r="E49" s="18" t="s">
        <v>601</v>
      </c>
      <c r="F49" s="18" t="s">
        <v>569</v>
      </c>
      <c r="G49" s="16">
        <v>190.48</v>
      </c>
      <c r="H49" s="53">
        <f t="shared" si="2"/>
        <v>190.48</v>
      </c>
      <c r="I49" s="47"/>
      <c r="J49" s="50" t="s">
        <v>865</v>
      </c>
      <c r="K49" s="43" t="str">
        <f t="shared" si="0"/>
        <v>-</v>
      </c>
      <c r="L49" s="44" t="str">
        <f t="shared" si="1"/>
        <v>-</v>
      </c>
    </row>
    <row r="50" spans="1:12" x14ac:dyDescent="0.25">
      <c r="A50"/>
      <c r="B50" s="33" t="s">
        <v>106</v>
      </c>
      <c r="C50" s="36" t="s">
        <v>107</v>
      </c>
      <c r="D50" s="34" t="s">
        <v>108</v>
      </c>
      <c r="E50" s="35" t="s">
        <v>109</v>
      </c>
      <c r="F50" s="35">
        <v>1</v>
      </c>
      <c r="G50" s="16">
        <v>209.51478860460898</v>
      </c>
      <c r="H50" s="49">
        <f t="shared" si="2"/>
        <v>209.51478860460898</v>
      </c>
      <c r="I50" s="47"/>
      <c r="J50" s="50">
        <v>193.66</v>
      </c>
      <c r="K50" s="43">
        <f t="shared" si="0"/>
        <v>193.66</v>
      </c>
      <c r="L50" s="44">
        <f t="shared" si="1"/>
        <v>8.18691965538004E-2</v>
      </c>
    </row>
    <row r="51" spans="1:12" x14ac:dyDescent="0.25">
      <c r="A51" s="55" t="s">
        <v>866</v>
      </c>
      <c r="B51" s="51" t="s">
        <v>602</v>
      </c>
      <c r="C51" s="17" t="s">
        <v>603</v>
      </c>
      <c r="D51" s="52" t="s">
        <v>604</v>
      </c>
      <c r="E51" s="18" t="s">
        <v>605</v>
      </c>
      <c r="F51" s="18" t="s">
        <v>569</v>
      </c>
      <c r="G51" s="16">
        <v>288.22000000000003</v>
      </c>
      <c r="H51" s="53">
        <f t="shared" si="2"/>
        <v>288.22000000000003</v>
      </c>
      <c r="I51" s="47"/>
      <c r="J51" s="50" t="s">
        <v>865</v>
      </c>
      <c r="K51" s="43" t="str">
        <f t="shared" si="0"/>
        <v>-</v>
      </c>
      <c r="L51" s="44" t="str">
        <f t="shared" si="1"/>
        <v>-</v>
      </c>
    </row>
    <row r="52" spans="1:12" x14ac:dyDescent="0.25">
      <c r="A52" s="55" t="s">
        <v>866</v>
      </c>
      <c r="B52" s="51" t="s">
        <v>606</v>
      </c>
      <c r="C52" s="17" t="s">
        <v>607</v>
      </c>
      <c r="D52" s="52" t="s">
        <v>608</v>
      </c>
      <c r="E52" s="18" t="s">
        <v>609</v>
      </c>
      <c r="F52" s="18" t="s">
        <v>569</v>
      </c>
      <c r="G52" s="16">
        <v>214.03</v>
      </c>
      <c r="H52" s="53">
        <f t="shared" si="2"/>
        <v>214.03</v>
      </c>
      <c r="I52" s="47"/>
      <c r="J52" s="50" t="s">
        <v>865</v>
      </c>
      <c r="K52" s="43" t="str">
        <f t="shared" si="0"/>
        <v>-</v>
      </c>
      <c r="L52" s="44" t="str">
        <f t="shared" si="1"/>
        <v>-</v>
      </c>
    </row>
    <row r="53" spans="1:12" x14ac:dyDescent="0.25">
      <c r="A53" s="55" t="s">
        <v>866</v>
      </c>
      <c r="B53" s="51" t="s">
        <v>610</v>
      </c>
      <c r="C53" s="17" t="s">
        <v>611</v>
      </c>
      <c r="D53" s="52" t="s">
        <v>612</v>
      </c>
      <c r="E53" s="18" t="s">
        <v>613</v>
      </c>
      <c r="F53" s="18" t="s">
        <v>569</v>
      </c>
      <c r="G53" s="16">
        <v>191.2</v>
      </c>
      <c r="H53" s="53">
        <f t="shared" si="2"/>
        <v>191.2</v>
      </c>
      <c r="I53" s="47"/>
      <c r="J53" s="50" t="s">
        <v>865</v>
      </c>
      <c r="K53" s="43" t="str">
        <f t="shared" si="0"/>
        <v>-</v>
      </c>
      <c r="L53" s="44" t="str">
        <f t="shared" si="1"/>
        <v>-</v>
      </c>
    </row>
    <row r="54" spans="1:12" x14ac:dyDescent="0.25">
      <c r="A54" s="55" t="s">
        <v>866</v>
      </c>
      <c r="B54" s="51" t="s">
        <v>614</v>
      </c>
      <c r="C54" s="17" t="s">
        <v>615</v>
      </c>
      <c r="D54" s="52" t="s">
        <v>616</v>
      </c>
      <c r="E54" s="18" t="s">
        <v>617</v>
      </c>
      <c r="F54" s="18" t="s">
        <v>569</v>
      </c>
      <c r="G54" s="16">
        <v>228.58491017964073</v>
      </c>
      <c r="H54" s="53">
        <f t="shared" si="2"/>
        <v>228.58491017964073</v>
      </c>
      <c r="I54" s="47"/>
      <c r="J54" s="50" t="s">
        <v>865</v>
      </c>
      <c r="K54" s="43" t="str">
        <f t="shared" si="0"/>
        <v>-</v>
      </c>
      <c r="L54" s="44" t="str">
        <f t="shared" si="1"/>
        <v>-</v>
      </c>
    </row>
    <row r="55" spans="1:12" x14ac:dyDescent="0.25">
      <c r="A55" s="55" t="s">
        <v>866</v>
      </c>
      <c r="B55" s="51" t="s">
        <v>618</v>
      </c>
      <c r="C55" s="17" t="s">
        <v>619</v>
      </c>
      <c r="D55" s="52" t="s">
        <v>620</v>
      </c>
      <c r="E55" s="18" t="s">
        <v>621</v>
      </c>
      <c r="F55" s="18" t="s">
        <v>569</v>
      </c>
      <c r="G55" s="16">
        <v>217.80900874614409</v>
      </c>
      <c r="H55" s="53">
        <f t="shared" si="2"/>
        <v>217.80900874614409</v>
      </c>
      <c r="I55" s="47"/>
      <c r="J55" s="50" t="s">
        <v>865</v>
      </c>
      <c r="K55" s="43" t="str">
        <f t="shared" si="0"/>
        <v>-</v>
      </c>
      <c r="L55" s="44" t="str">
        <f t="shared" si="1"/>
        <v>-</v>
      </c>
    </row>
    <row r="56" spans="1:12" x14ac:dyDescent="0.25">
      <c r="A56" s="55" t="s">
        <v>866</v>
      </c>
      <c r="B56" s="51" t="s">
        <v>622</v>
      </c>
      <c r="C56" s="17" t="s">
        <v>623</v>
      </c>
      <c r="D56" s="52" t="s">
        <v>624</v>
      </c>
      <c r="E56" s="18" t="s">
        <v>625</v>
      </c>
      <c r="F56" s="18" t="s">
        <v>569</v>
      </c>
      <c r="G56" s="16">
        <v>127.52</v>
      </c>
      <c r="H56" s="53">
        <f t="shared" si="2"/>
        <v>127.52</v>
      </c>
      <c r="I56" s="47"/>
      <c r="J56" s="50" t="s">
        <v>865</v>
      </c>
      <c r="K56" s="43" t="str">
        <f t="shared" si="0"/>
        <v>-</v>
      </c>
      <c r="L56" s="44" t="str">
        <f t="shared" si="1"/>
        <v>-</v>
      </c>
    </row>
    <row r="57" spans="1:12" x14ac:dyDescent="0.25">
      <c r="A57" s="55" t="s">
        <v>866</v>
      </c>
      <c r="B57" s="51" t="s">
        <v>626</v>
      </c>
      <c r="C57" s="17" t="s">
        <v>627</v>
      </c>
      <c r="D57" s="52" t="s">
        <v>628</v>
      </c>
      <c r="E57" s="18" t="s">
        <v>629</v>
      </c>
      <c r="F57" s="18" t="s">
        <v>569</v>
      </c>
      <c r="G57" s="16">
        <v>127.52</v>
      </c>
      <c r="H57" s="53">
        <f t="shared" si="2"/>
        <v>127.52</v>
      </c>
      <c r="I57" s="47"/>
      <c r="J57" s="50" t="s">
        <v>865</v>
      </c>
      <c r="K57" s="43" t="str">
        <f t="shared" si="0"/>
        <v>-</v>
      </c>
      <c r="L57" s="44" t="str">
        <f t="shared" si="1"/>
        <v>-</v>
      </c>
    </row>
    <row r="58" spans="1:12" x14ac:dyDescent="0.25">
      <c r="A58" s="55" t="s">
        <v>866</v>
      </c>
      <c r="B58" s="51" t="s">
        <v>630</v>
      </c>
      <c r="C58" s="17" t="s">
        <v>631</v>
      </c>
      <c r="D58" s="52" t="s">
        <v>632</v>
      </c>
      <c r="E58" s="18" t="s">
        <v>633</v>
      </c>
      <c r="F58" s="18" t="s">
        <v>569</v>
      </c>
      <c r="G58" s="16">
        <v>374.44140954454735</v>
      </c>
      <c r="H58" s="53">
        <f t="shared" si="2"/>
        <v>374.44140954454735</v>
      </c>
      <c r="I58" s="47"/>
      <c r="J58" s="50" t="s">
        <v>865</v>
      </c>
      <c r="K58" s="43" t="str">
        <f t="shared" si="0"/>
        <v>-</v>
      </c>
      <c r="L58" s="44" t="str">
        <f t="shared" si="1"/>
        <v>-</v>
      </c>
    </row>
    <row r="59" spans="1:12" x14ac:dyDescent="0.25">
      <c r="A59" s="55" t="s">
        <v>866</v>
      </c>
      <c r="B59" s="51" t="s">
        <v>634</v>
      </c>
      <c r="C59" s="17" t="s">
        <v>635</v>
      </c>
      <c r="D59" s="52" t="s">
        <v>636</v>
      </c>
      <c r="E59" s="18" t="s">
        <v>637</v>
      </c>
      <c r="F59" s="18" t="s">
        <v>569</v>
      </c>
      <c r="G59" s="16">
        <v>422.93339357648347</v>
      </c>
      <c r="H59" s="53">
        <f t="shared" si="2"/>
        <v>422.93339357648347</v>
      </c>
      <c r="I59" s="47"/>
      <c r="J59" s="50" t="s">
        <v>865</v>
      </c>
      <c r="K59" s="43" t="str">
        <f t="shared" si="0"/>
        <v>-</v>
      </c>
      <c r="L59" s="44" t="str">
        <f t="shared" si="1"/>
        <v>-</v>
      </c>
    </row>
    <row r="60" spans="1:12" x14ac:dyDescent="0.25">
      <c r="A60" s="55" t="s">
        <v>866</v>
      </c>
      <c r="B60" s="51" t="s">
        <v>638</v>
      </c>
      <c r="C60" s="17" t="s">
        <v>639</v>
      </c>
      <c r="D60" s="52" t="s">
        <v>640</v>
      </c>
      <c r="E60" s="18" t="s">
        <v>641</v>
      </c>
      <c r="F60" s="18" t="s">
        <v>569</v>
      </c>
      <c r="G60" s="16">
        <v>353.21</v>
      </c>
      <c r="H60" s="53">
        <f t="shared" si="2"/>
        <v>353.21</v>
      </c>
      <c r="I60" s="47"/>
      <c r="J60" s="50" t="s">
        <v>865</v>
      </c>
      <c r="K60" s="43" t="str">
        <f t="shared" si="0"/>
        <v>-</v>
      </c>
      <c r="L60" s="44" t="str">
        <f t="shared" si="1"/>
        <v>-</v>
      </c>
    </row>
    <row r="61" spans="1:12" x14ac:dyDescent="0.25">
      <c r="A61" s="55" t="s">
        <v>866</v>
      </c>
      <c r="B61" s="51" t="s">
        <v>642</v>
      </c>
      <c r="C61" s="17" t="s">
        <v>643</v>
      </c>
      <c r="D61" s="52" t="s">
        <v>644</v>
      </c>
      <c r="E61" s="18" t="s">
        <v>645</v>
      </c>
      <c r="F61" s="18" t="s">
        <v>569</v>
      </c>
      <c r="G61" s="16">
        <v>353.21</v>
      </c>
      <c r="H61" s="53">
        <f t="shared" si="2"/>
        <v>353.21</v>
      </c>
      <c r="I61" s="47"/>
      <c r="J61" s="50" t="s">
        <v>865</v>
      </c>
      <c r="K61" s="43" t="str">
        <f t="shared" si="0"/>
        <v>-</v>
      </c>
      <c r="L61" s="44" t="str">
        <f t="shared" si="1"/>
        <v>-</v>
      </c>
    </row>
    <row r="62" spans="1:12" x14ac:dyDescent="0.25">
      <c r="A62" s="55" t="s">
        <v>866</v>
      </c>
      <c r="B62" s="51" t="s">
        <v>646</v>
      </c>
      <c r="C62" s="17" t="s">
        <v>647</v>
      </c>
      <c r="D62" s="52" t="s">
        <v>648</v>
      </c>
      <c r="E62" s="18" t="s">
        <v>649</v>
      </c>
      <c r="F62" s="18" t="s">
        <v>569</v>
      </c>
      <c r="G62" s="16">
        <v>407.46</v>
      </c>
      <c r="H62" s="53">
        <f t="shared" si="2"/>
        <v>407.46</v>
      </c>
      <c r="I62" s="47"/>
      <c r="J62" s="50" t="s">
        <v>865</v>
      </c>
      <c r="K62" s="43" t="str">
        <f t="shared" si="0"/>
        <v>-</v>
      </c>
      <c r="L62" s="44" t="str">
        <f t="shared" si="1"/>
        <v>-</v>
      </c>
    </row>
    <row r="63" spans="1:12" x14ac:dyDescent="0.25">
      <c r="A63"/>
      <c r="B63" s="33" t="s">
        <v>110</v>
      </c>
      <c r="C63" s="36" t="s">
        <v>111</v>
      </c>
      <c r="D63" s="34" t="s">
        <v>112</v>
      </c>
      <c r="E63" s="35" t="s">
        <v>113</v>
      </c>
      <c r="F63" s="35">
        <v>1</v>
      </c>
      <c r="G63" s="16">
        <v>468.56828002177468</v>
      </c>
      <c r="H63" s="49">
        <f t="shared" si="2"/>
        <v>468.56828002177468</v>
      </c>
      <c r="I63" s="47"/>
      <c r="J63" s="50">
        <v>406.56</v>
      </c>
      <c r="K63" s="43">
        <f t="shared" si="0"/>
        <v>406.56</v>
      </c>
      <c r="L63" s="44">
        <f t="shared" si="1"/>
        <v>0.15251938218657685</v>
      </c>
    </row>
    <row r="64" spans="1:12" x14ac:dyDescent="0.25">
      <c r="A64" s="55" t="s">
        <v>866</v>
      </c>
      <c r="B64" s="51" t="s">
        <v>650</v>
      </c>
      <c r="C64" s="17" t="s">
        <v>651</v>
      </c>
      <c r="D64" s="52" t="s">
        <v>652</v>
      </c>
      <c r="E64" s="18" t="s">
        <v>653</v>
      </c>
      <c r="F64" s="18" t="s">
        <v>569</v>
      </c>
      <c r="G64" s="16">
        <v>453.64</v>
      </c>
      <c r="H64" s="53">
        <f t="shared" si="2"/>
        <v>453.64</v>
      </c>
      <c r="I64" s="47"/>
      <c r="J64" s="50" t="s">
        <v>865</v>
      </c>
      <c r="K64" s="43" t="str">
        <f t="shared" si="0"/>
        <v>-</v>
      </c>
      <c r="L64" s="44" t="str">
        <f t="shared" si="1"/>
        <v>-</v>
      </c>
    </row>
    <row r="65" spans="1:12" x14ac:dyDescent="0.25">
      <c r="A65" s="55" t="s">
        <v>866</v>
      </c>
      <c r="B65" s="51" t="s">
        <v>654</v>
      </c>
      <c r="C65" s="17" t="s">
        <v>655</v>
      </c>
      <c r="D65" s="52" t="s">
        <v>656</v>
      </c>
      <c r="E65" s="18" t="s">
        <v>657</v>
      </c>
      <c r="F65" s="18" t="s">
        <v>569</v>
      </c>
      <c r="G65" s="16">
        <v>317.62</v>
      </c>
      <c r="H65" s="53">
        <f t="shared" si="2"/>
        <v>317.62</v>
      </c>
      <c r="I65" s="47"/>
      <c r="J65" s="50" t="s">
        <v>865</v>
      </c>
      <c r="K65" s="43" t="str">
        <f t="shared" si="0"/>
        <v>-</v>
      </c>
      <c r="L65" s="44" t="str">
        <f t="shared" si="1"/>
        <v>-</v>
      </c>
    </row>
    <row r="66" spans="1:12" x14ac:dyDescent="0.25">
      <c r="A66" s="55" t="s">
        <v>866</v>
      </c>
      <c r="B66" s="51" t="s">
        <v>658</v>
      </c>
      <c r="C66" s="17" t="s">
        <v>659</v>
      </c>
      <c r="D66" s="52" t="s">
        <v>660</v>
      </c>
      <c r="E66" s="18" t="s">
        <v>661</v>
      </c>
      <c r="F66" s="18" t="s">
        <v>569</v>
      </c>
      <c r="G66" s="16">
        <v>306.18</v>
      </c>
      <c r="H66" s="53">
        <f t="shared" si="2"/>
        <v>306.18</v>
      </c>
      <c r="I66" s="47"/>
      <c r="J66" s="50" t="s">
        <v>865</v>
      </c>
      <c r="K66" s="43" t="str">
        <f t="shared" si="0"/>
        <v>-</v>
      </c>
      <c r="L66" s="44" t="str">
        <f t="shared" si="1"/>
        <v>-</v>
      </c>
    </row>
    <row r="67" spans="1:12" x14ac:dyDescent="0.25">
      <c r="A67"/>
      <c r="B67" s="33" t="s">
        <v>114</v>
      </c>
      <c r="C67" s="36" t="s">
        <v>115</v>
      </c>
      <c r="D67" s="34" t="s">
        <v>116</v>
      </c>
      <c r="E67" s="35" t="s">
        <v>117</v>
      </c>
      <c r="F67" s="35">
        <v>1</v>
      </c>
      <c r="G67" s="15">
        <v>813.12</v>
      </c>
      <c r="H67" s="49">
        <f t="shared" si="2"/>
        <v>813.12</v>
      </c>
      <c r="I67" s="47"/>
      <c r="J67" s="50">
        <v>813.12</v>
      </c>
      <c r="K67" s="43">
        <f t="shared" si="0"/>
        <v>813.12</v>
      </c>
      <c r="L67" s="44">
        <f t="shared" si="1"/>
        <v>0</v>
      </c>
    </row>
    <row r="68" spans="1:12" x14ac:dyDescent="0.25">
      <c r="A68"/>
      <c r="B68" s="33" t="s">
        <v>118</v>
      </c>
      <c r="C68" s="36" t="s">
        <v>119</v>
      </c>
      <c r="D68" s="34" t="s">
        <v>120</v>
      </c>
      <c r="E68" s="35" t="s">
        <v>121</v>
      </c>
      <c r="F68" s="35">
        <v>1</v>
      </c>
      <c r="G68" s="15">
        <v>717.47</v>
      </c>
      <c r="H68" s="49">
        <f t="shared" si="2"/>
        <v>717.47</v>
      </c>
      <c r="I68" s="47"/>
      <c r="J68" s="50">
        <v>717.47</v>
      </c>
      <c r="K68" s="43">
        <f t="shared" si="0"/>
        <v>717.47</v>
      </c>
      <c r="L68" s="44">
        <f t="shared" si="1"/>
        <v>0</v>
      </c>
    </row>
    <row r="69" spans="1:12" x14ac:dyDescent="0.25">
      <c r="A69" s="55" t="s">
        <v>866</v>
      </c>
      <c r="B69" s="51" t="s">
        <v>662</v>
      </c>
      <c r="C69" s="17" t="s">
        <v>663</v>
      </c>
      <c r="D69" s="52" t="s">
        <v>664</v>
      </c>
      <c r="E69" s="18" t="s">
        <v>665</v>
      </c>
      <c r="F69" s="18" t="s">
        <v>569</v>
      </c>
      <c r="G69" s="16">
        <v>863.12</v>
      </c>
      <c r="H69" s="53">
        <f t="shared" si="2"/>
        <v>863.12</v>
      </c>
      <c r="I69" s="47"/>
      <c r="J69" s="50" t="s">
        <v>865</v>
      </c>
      <c r="K69" s="43" t="str">
        <f t="shared" si="0"/>
        <v>-</v>
      </c>
      <c r="L69" s="44" t="str">
        <f t="shared" si="1"/>
        <v>-</v>
      </c>
    </row>
    <row r="70" spans="1:12" x14ac:dyDescent="0.25">
      <c r="A70" s="55" t="s">
        <v>866</v>
      </c>
      <c r="B70" s="51" t="s">
        <v>666</v>
      </c>
      <c r="C70" s="17" t="s">
        <v>667</v>
      </c>
      <c r="D70" s="52" t="s">
        <v>668</v>
      </c>
      <c r="E70" s="18" t="s">
        <v>669</v>
      </c>
      <c r="F70" s="18" t="s">
        <v>569</v>
      </c>
      <c r="G70" s="16">
        <v>813.12</v>
      </c>
      <c r="H70" s="53">
        <f t="shared" si="2"/>
        <v>813.12</v>
      </c>
      <c r="I70" s="47"/>
      <c r="J70" s="50" t="s">
        <v>865</v>
      </c>
      <c r="K70" s="43" t="str">
        <f t="shared" si="0"/>
        <v>-</v>
      </c>
      <c r="L70" s="44" t="str">
        <f t="shared" si="1"/>
        <v>-</v>
      </c>
    </row>
    <row r="71" spans="1:12" x14ac:dyDescent="0.25">
      <c r="A71" s="55" t="s">
        <v>866</v>
      </c>
      <c r="B71" s="51" t="s">
        <v>670</v>
      </c>
      <c r="C71" s="17" t="s">
        <v>671</v>
      </c>
      <c r="D71" s="52" t="s">
        <v>672</v>
      </c>
      <c r="E71" s="18" t="s">
        <v>673</v>
      </c>
      <c r="F71" s="18" t="s">
        <v>569</v>
      </c>
      <c r="G71" s="16">
        <v>806.15</v>
      </c>
      <c r="H71" s="53">
        <f t="shared" si="2"/>
        <v>806.15</v>
      </c>
      <c r="I71" s="47"/>
      <c r="J71" s="50" t="s">
        <v>865</v>
      </c>
      <c r="K71" s="43" t="str">
        <f t="shared" si="0"/>
        <v>-</v>
      </c>
      <c r="L71" s="44" t="str">
        <f t="shared" si="1"/>
        <v>-</v>
      </c>
    </row>
    <row r="72" spans="1:12" x14ac:dyDescent="0.25">
      <c r="A72"/>
      <c r="B72" s="33" t="s">
        <v>122</v>
      </c>
      <c r="C72" s="36" t="s">
        <v>123</v>
      </c>
      <c r="D72" s="34" t="s">
        <v>124</v>
      </c>
      <c r="E72" s="35" t="s">
        <v>125</v>
      </c>
      <c r="F72" s="35">
        <v>1</v>
      </c>
      <c r="G72" s="16">
        <v>6.4137180185084386</v>
      </c>
      <c r="H72" s="49">
        <f t="shared" si="2"/>
        <v>6.4137180185084386</v>
      </c>
      <c r="I72" s="47"/>
      <c r="J72" s="50">
        <v>5.22</v>
      </c>
      <c r="K72" s="43">
        <f t="shared" si="0"/>
        <v>5.22</v>
      </c>
      <c r="L72" s="44">
        <f t="shared" si="1"/>
        <v>0.22868161274108026</v>
      </c>
    </row>
    <row r="73" spans="1:12" x14ac:dyDescent="0.25">
      <c r="A73"/>
      <c r="B73" s="33" t="s">
        <v>126</v>
      </c>
      <c r="C73" s="36" t="s">
        <v>127</v>
      </c>
      <c r="D73" s="34" t="s">
        <v>128</v>
      </c>
      <c r="E73" s="35" t="s">
        <v>129</v>
      </c>
      <c r="F73" s="35">
        <v>6</v>
      </c>
      <c r="G73" s="15">
        <v>43.32</v>
      </c>
      <c r="H73" s="49">
        <f t="shared" si="2"/>
        <v>43.32</v>
      </c>
      <c r="I73" s="47"/>
      <c r="J73" s="50">
        <v>43.32</v>
      </c>
      <c r="K73" s="43">
        <f t="shared" si="0"/>
        <v>43.32</v>
      </c>
      <c r="L73" s="44">
        <f t="shared" si="1"/>
        <v>0</v>
      </c>
    </row>
    <row r="74" spans="1:12" x14ac:dyDescent="0.25">
      <c r="A74"/>
      <c r="B74" s="33" t="s">
        <v>130</v>
      </c>
      <c r="C74" s="36" t="s">
        <v>131</v>
      </c>
      <c r="D74" s="34" t="s">
        <v>132</v>
      </c>
      <c r="E74" s="35" t="s">
        <v>133</v>
      </c>
      <c r="F74" s="35">
        <v>6</v>
      </c>
      <c r="G74" s="15">
        <v>47.3</v>
      </c>
      <c r="H74" s="49">
        <f t="shared" si="2"/>
        <v>47.3</v>
      </c>
      <c r="I74" s="47"/>
      <c r="J74" s="50">
        <v>47.3</v>
      </c>
      <c r="K74" s="43">
        <f t="shared" si="0"/>
        <v>47.3</v>
      </c>
      <c r="L74" s="44">
        <f t="shared" si="1"/>
        <v>0</v>
      </c>
    </row>
    <row r="75" spans="1:12" x14ac:dyDescent="0.25">
      <c r="A75" s="55" t="s">
        <v>866</v>
      </c>
      <c r="B75" s="51" t="s">
        <v>674</v>
      </c>
      <c r="C75" s="17" t="s">
        <v>675</v>
      </c>
      <c r="D75" s="52" t="s">
        <v>676</v>
      </c>
      <c r="E75" s="18" t="s">
        <v>677</v>
      </c>
      <c r="F75" s="18">
        <v>6</v>
      </c>
      <c r="G75" s="16">
        <v>43.65</v>
      </c>
      <c r="H75" s="53">
        <f t="shared" si="2"/>
        <v>43.65</v>
      </c>
      <c r="I75" s="47"/>
      <c r="J75" s="50" t="s">
        <v>865</v>
      </c>
      <c r="K75" s="43" t="str">
        <f t="shared" ref="K75:K138" si="3">IFERROR($H$9*J75,"-")</f>
        <v>-</v>
      </c>
      <c r="L75" s="44" t="str">
        <f t="shared" ref="L75:L138" si="4">IFERROR((H75-K75)/K75,"-")</f>
        <v>-</v>
      </c>
    </row>
    <row r="76" spans="1:12" x14ac:dyDescent="0.25">
      <c r="A76" s="55" t="s">
        <v>866</v>
      </c>
      <c r="B76" s="51" t="s">
        <v>678</v>
      </c>
      <c r="C76" s="17" t="s">
        <v>679</v>
      </c>
      <c r="D76" s="52" t="s">
        <v>680</v>
      </c>
      <c r="E76" s="18" t="s">
        <v>681</v>
      </c>
      <c r="F76" s="18">
        <v>12</v>
      </c>
      <c r="G76" s="16">
        <v>38.856014080929057</v>
      </c>
      <c r="H76" s="53">
        <f t="shared" ref="H76:H139" si="5">G76*$H$9</f>
        <v>38.856014080929057</v>
      </c>
      <c r="I76" s="47"/>
      <c r="J76" s="50" t="s">
        <v>865</v>
      </c>
      <c r="K76" s="43" t="str">
        <f t="shared" si="3"/>
        <v>-</v>
      </c>
      <c r="L76" s="44" t="str">
        <f t="shared" si="4"/>
        <v>-</v>
      </c>
    </row>
    <row r="77" spans="1:12" x14ac:dyDescent="0.25">
      <c r="A77" s="37"/>
      <c r="B77" s="33" t="s">
        <v>134</v>
      </c>
      <c r="C77" s="36" t="s">
        <v>135</v>
      </c>
      <c r="D77" s="34" t="s">
        <v>136</v>
      </c>
      <c r="E77" s="35" t="s">
        <v>137</v>
      </c>
      <c r="F77" s="35">
        <v>20</v>
      </c>
      <c r="G77" s="15">
        <v>14.87</v>
      </c>
      <c r="H77" s="49">
        <f t="shared" si="5"/>
        <v>14.87</v>
      </c>
      <c r="I77" s="47"/>
      <c r="J77" s="50">
        <v>14.87</v>
      </c>
      <c r="K77" s="43">
        <f t="shared" si="3"/>
        <v>14.87</v>
      </c>
      <c r="L77" s="44">
        <f t="shared" si="4"/>
        <v>0</v>
      </c>
    </row>
    <row r="78" spans="1:12" x14ac:dyDescent="0.25">
      <c r="A78" s="55" t="s">
        <v>866</v>
      </c>
      <c r="B78" s="51" t="s">
        <v>682</v>
      </c>
      <c r="C78" s="17" t="s">
        <v>683</v>
      </c>
      <c r="D78" s="52" t="s">
        <v>684</v>
      </c>
      <c r="E78" s="18" t="s">
        <v>685</v>
      </c>
      <c r="F78" s="18">
        <v>12</v>
      </c>
      <c r="G78" s="16">
        <v>38.108602141172206</v>
      </c>
      <c r="H78" s="53">
        <f t="shared" si="5"/>
        <v>38.108602141172206</v>
      </c>
      <c r="I78" s="47"/>
      <c r="J78" s="50" t="s">
        <v>865</v>
      </c>
      <c r="K78" s="43" t="str">
        <f t="shared" si="3"/>
        <v>-</v>
      </c>
      <c r="L78" s="44" t="str">
        <f t="shared" si="4"/>
        <v>-</v>
      </c>
    </row>
    <row r="79" spans="1:12" x14ac:dyDescent="0.25">
      <c r="A79" s="55" t="s">
        <v>866</v>
      </c>
      <c r="B79" s="51" t="s">
        <v>686</v>
      </c>
      <c r="C79" s="17" t="s">
        <v>687</v>
      </c>
      <c r="D79" s="52" t="s">
        <v>688</v>
      </c>
      <c r="E79" s="18" t="s">
        <v>689</v>
      </c>
      <c r="F79" s="18">
        <v>25</v>
      </c>
      <c r="G79" s="16">
        <v>12.05</v>
      </c>
      <c r="H79" s="53">
        <f t="shared" si="5"/>
        <v>12.05</v>
      </c>
      <c r="I79" s="47"/>
      <c r="J79" s="50" t="s">
        <v>865</v>
      </c>
      <c r="K79" s="43" t="str">
        <f t="shared" si="3"/>
        <v>-</v>
      </c>
      <c r="L79" s="44" t="str">
        <f t="shared" si="4"/>
        <v>-</v>
      </c>
    </row>
    <row r="80" spans="1:12" x14ac:dyDescent="0.25">
      <c r="A80"/>
      <c r="B80" s="33" t="s">
        <v>138</v>
      </c>
      <c r="C80" s="36" t="s">
        <v>139</v>
      </c>
      <c r="D80" s="34" t="s">
        <v>140</v>
      </c>
      <c r="E80" s="35" t="s">
        <v>141</v>
      </c>
      <c r="F80" s="35">
        <v>125</v>
      </c>
      <c r="G80" s="16">
        <v>36.31105077118491</v>
      </c>
      <c r="H80" s="49">
        <f t="shared" si="5"/>
        <v>36.31105077118491</v>
      </c>
      <c r="I80" s="47"/>
      <c r="J80" s="50">
        <v>25.43</v>
      </c>
      <c r="K80" s="43">
        <f t="shared" si="3"/>
        <v>25.43</v>
      </c>
      <c r="L80" s="44">
        <f t="shared" si="4"/>
        <v>0.42788245266161662</v>
      </c>
    </row>
    <row r="81" spans="1:12" x14ac:dyDescent="0.25">
      <c r="A81"/>
      <c r="B81" s="33" t="s">
        <v>142</v>
      </c>
      <c r="C81" s="36" t="s">
        <v>143</v>
      </c>
      <c r="D81" s="34" t="s">
        <v>144</v>
      </c>
      <c r="E81" s="35" t="s">
        <v>145</v>
      </c>
      <c r="F81" s="35">
        <v>125</v>
      </c>
      <c r="G81" s="16">
        <v>64.369784358555606</v>
      </c>
      <c r="H81" s="49">
        <f t="shared" si="5"/>
        <v>64.369784358555606</v>
      </c>
      <c r="I81" s="47"/>
      <c r="J81" s="50">
        <v>43.44</v>
      </c>
      <c r="K81" s="43">
        <f t="shared" si="3"/>
        <v>43.44</v>
      </c>
      <c r="L81" s="44">
        <f t="shared" si="4"/>
        <v>0.48180903219511073</v>
      </c>
    </row>
    <row r="82" spans="1:12" x14ac:dyDescent="0.25">
      <c r="A82"/>
      <c r="B82" s="33" t="s">
        <v>146</v>
      </c>
      <c r="C82" s="36" t="s">
        <v>147</v>
      </c>
      <c r="D82" s="34" t="s">
        <v>148</v>
      </c>
      <c r="E82" s="35" t="s">
        <v>149</v>
      </c>
      <c r="F82" s="35">
        <v>36</v>
      </c>
      <c r="G82" s="16">
        <v>5.0591407729994557</v>
      </c>
      <c r="H82" s="49">
        <f t="shared" si="5"/>
        <v>5.0591407729994557</v>
      </c>
      <c r="I82" s="47"/>
      <c r="J82" s="50">
        <v>4.7670000000000003</v>
      </c>
      <c r="K82" s="43">
        <f t="shared" si="3"/>
        <v>4.7670000000000003</v>
      </c>
      <c r="L82" s="44">
        <f t="shared" si="4"/>
        <v>6.1283988462231043E-2</v>
      </c>
    </row>
    <row r="83" spans="1:12" x14ac:dyDescent="0.25">
      <c r="A83"/>
      <c r="B83" s="33" t="s">
        <v>150</v>
      </c>
      <c r="C83" s="36" t="s">
        <v>151</v>
      </c>
      <c r="D83" s="34" t="s">
        <v>152</v>
      </c>
      <c r="E83" s="35" t="s">
        <v>153</v>
      </c>
      <c r="F83" s="35">
        <v>24</v>
      </c>
      <c r="G83" s="16">
        <v>6.9524703320631458</v>
      </c>
      <c r="H83" s="49">
        <f t="shared" si="5"/>
        <v>6.9524703320631458</v>
      </c>
      <c r="I83" s="47"/>
      <c r="J83" s="50">
        <v>5.95</v>
      </c>
      <c r="K83" s="43">
        <f t="shared" si="3"/>
        <v>5.95</v>
      </c>
      <c r="L83" s="44">
        <f t="shared" si="4"/>
        <v>0.1684824087501085</v>
      </c>
    </row>
    <row r="84" spans="1:12" x14ac:dyDescent="0.25">
      <c r="A84"/>
      <c r="B84" s="33" t="s">
        <v>154</v>
      </c>
      <c r="C84" s="36" t="s">
        <v>155</v>
      </c>
      <c r="D84" s="34" t="s">
        <v>156</v>
      </c>
      <c r="E84" s="35" t="s">
        <v>157</v>
      </c>
      <c r="F84" s="35">
        <v>12</v>
      </c>
      <c r="G84" s="16">
        <v>9.3588973326075138</v>
      </c>
      <c r="H84" s="49">
        <f t="shared" si="5"/>
        <v>9.3588973326075138</v>
      </c>
      <c r="I84" s="47"/>
      <c r="J84" s="50">
        <v>7.9</v>
      </c>
      <c r="K84" s="43">
        <f t="shared" si="3"/>
        <v>7.9</v>
      </c>
      <c r="L84" s="44">
        <f t="shared" si="4"/>
        <v>0.18467054843133079</v>
      </c>
    </row>
    <row r="85" spans="1:12" x14ac:dyDescent="0.25">
      <c r="A85"/>
      <c r="B85" s="33" t="s">
        <v>158</v>
      </c>
      <c r="C85" s="36" t="s">
        <v>159</v>
      </c>
      <c r="D85" s="34" t="s">
        <v>160</v>
      </c>
      <c r="E85" s="35" t="s">
        <v>161</v>
      </c>
      <c r="F85" s="35">
        <v>12</v>
      </c>
      <c r="G85" s="16">
        <v>16.578178334240611</v>
      </c>
      <c r="H85" s="49">
        <f t="shared" si="5"/>
        <v>16.578178334240611</v>
      </c>
      <c r="I85" s="47"/>
      <c r="J85" s="50">
        <v>13.99</v>
      </c>
      <c r="K85" s="43">
        <f t="shared" si="3"/>
        <v>13.99</v>
      </c>
      <c r="L85" s="44">
        <f t="shared" si="4"/>
        <v>0.18500202532098722</v>
      </c>
    </row>
    <row r="86" spans="1:12" x14ac:dyDescent="0.25">
      <c r="A86"/>
      <c r="B86" s="33" t="s">
        <v>162</v>
      </c>
      <c r="C86" s="36" t="s">
        <v>163</v>
      </c>
      <c r="D86" s="34" t="s">
        <v>164</v>
      </c>
      <c r="E86" s="35" t="s">
        <v>165</v>
      </c>
      <c r="F86" s="35">
        <v>8</v>
      </c>
      <c r="G86" s="16">
        <v>20.989961168571948</v>
      </c>
      <c r="H86" s="49">
        <f t="shared" si="5"/>
        <v>20.989961168571948</v>
      </c>
      <c r="I86" s="47"/>
      <c r="J86" s="50">
        <v>17.72</v>
      </c>
      <c r="K86" s="43">
        <f t="shared" si="3"/>
        <v>17.72</v>
      </c>
      <c r="L86" s="44">
        <f t="shared" si="4"/>
        <v>0.18453505465981659</v>
      </c>
    </row>
    <row r="87" spans="1:12" x14ac:dyDescent="0.25">
      <c r="A87"/>
      <c r="B87" s="33" t="s">
        <v>166</v>
      </c>
      <c r="C87" s="36" t="s">
        <v>167</v>
      </c>
      <c r="D87" s="34" t="s">
        <v>168</v>
      </c>
      <c r="E87" s="35" t="s">
        <v>169</v>
      </c>
      <c r="F87" s="35">
        <v>4</v>
      </c>
      <c r="G87" s="16">
        <v>34.894901832698238</v>
      </c>
      <c r="H87" s="49">
        <f t="shared" si="5"/>
        <v>34.894901832698238</v>
      </c>
      <c r="I87" s="47"/>
      <c r="J87" s="50">
        <v>29.46</v>
      </c>
      <c r="K87" s="43">
        <f t="shared" si="3"/>
        <v>29.46</v>
      </c>
      <c r="L87" s="44">
        <f t="shared" si="4"/>
        <v>0.18448410837400669</v>
      </c>
    </row>
    <row r="88" spans="1:12" x14ac:dyDescent="0.25">
      <c r="A88"/>
      <c r="B88" s="33" t="s">
        <v>170</v>
      </c>
      <c r="C88" s="36" t="s">
        <v>171</v>
      </c>
      <c r="D88" s="34" t="s">
        <v>172</v>
      </c>
      <c r="E88" s="35" t="s">
        <v>173</v>
      </c>
      <c r="F88" s="35">
        <v>36</v>
      </c>
      <c r="G88" s="15">
        <v>3.9022999999999999</v>
      </c>
      <c r="H88" s="49">
        <f t="shared" si="5"/>
        <v>3.9022999999999999</v>
      </c>
      <c r="I88" s="47"/>
      <c r="J88" s="50">
        <v>3.9022999999999999</v>
      </c>
      <c r="K88" s="43">
        <f t="shared" si="3"/>
        <v>3.9022999999999999</v>
      </c>
      <c r="L88" s="44">
        <f t="shared" si="4"/>
        <v>0</v>
      </c>
    </row>
    <row r="89" spans="1:12" x14ac:dyDescent="0.25">
      <c r="A89"/>
      <c r="B89" s="33" t="s">
        <v>174</v>
      </c>
      <c r="C89" s="36" t="s">
        <v>175</v>
      </c>
      <c r="D89" s="34" t="s">
        <v>176</v>
      </c>
      <c r="E89" s="35" t="s">
        <v>177</v>
      </c>
      <c r="F89" s="35">
        <v>24</v>
      </c>
      <c r="G89" s="15">
        <v>6.51</v>
      </c>
      <c r="H89" s="49">
        <f t="shared" si="5"/>
        <v>6.51</v>
      </c>
      <c r="I89" s="47"/>
      <c r="J89" s="50">
        <v>6.51</v>
      </c>
      <c r="K89" s="43">
        <f t="shared" si="3"/>
        <v>6.51</v>
      </c>
      <c r="L89" s="44">
        <f t="shared" si="4"/>
        <v>0</v>
      </c>
    </row>
    <row r="90" spans="1:12" x14ac:dyDescent="0.25">
      <c r="A90"/>
      <c r="B90" s="33" t="s">
        <v>178</v>
      </c>
      <c r="C90" s="36" t="s">
        <v>179</v>
      </c>
      <c r="D90" s="34" t="s">
        <v>180</v>
      </c>
      <c r="E90" s="35" t="s">
        <v>181</v>
      </c>
      <c r="F90" s="35">
        <v>12</v>
      </c>
      <c r="G90" s="16">
        <v>10.360292505897299</v>
      </c>
      <c r="H90" s="49">
        <f t="shared" si="5"/>
        <v>10.360292505897299</v>
      </c>
      <c r="I90" s="47"/>
      <c r="J90" s="50">
        <v>8.1300000000000008</v>
      </c>
      <c r="K90" s="43">
        <f t="shared" si="3"/>
        <v>8.1300000000000008</v>
      </c>
      <c r="L90" s="44">
        <f t="shared" si="4"/>
        <v>0.27432872151258275</v>
      </c>
    </row>
    <row r="91" spans="1:12" x14ac:dyDescent="0.25">
      <c r="A91"/>
      <c r="B91" s="33" t="s">
        <v>182</v>
      </c>
      <c r="C91" s="36" t="s">
        <v>183</v>
      </c>
      <c r="D91" s="34" t="s">
        <v>184</v>
      </c>
      <c r="E91" s="35" t="s">
        <v>185</v>
      </c>
      <c r="F91" s="35">
        <v>12</v>
      </c>
      <c r="G91" s="16">
        <v>17.114365160587912</v>
      </c>
      <c r="H91" s="49">
        <f t="shared" si="5"/>
        <v>17.114365160587912</v>
      </c>
      <c r="I91" s="47"/>
      <c r="J91" s="50">
        <v>15.49</v>
      </c>
      <c r="K91" s="43">
        <f t="shared" si="3"/>
        <v>15.49</v>
      </c>
      <c r="L91" s="44">
        <f t="shared" si="4"/>
        <v>0.10486540739754112</v>
      </c>
    </row>
    <row r="92" spans="1:12" x14ac:dyDescent="0.25">
      <c r="A92"/>
      <c r="B92" s="33" t="s">
        <v>186</v>
      </c>
      <c r="C92" s="36" t="s">
        <v>187</v>
      </c>
      <c r="D92" s="34" t="s">
        <v>188</v>
      </c>
      <c r="E92" s="35" t="s">
        <v>189</v>
      </c>
      <c r="F92" s="35">
        <v>8</v>
      </c>
      <c r="G92" s="16">
        <v>24.212213101070589</v>
      </c>
      <c r="H92" s="49">
        <f t="shared" si="5"/>
        <v>24.212213101070589</v>
      </c>
      <c r="I92" s="47"/>
      <c r="J92" s="50">
        <v>20.329999999999998</v>
      </c>
      <c r="K92" s="43">
        <f t="shared" si="3"/>
        <v>20.329999999999998</v>
      </c>
      <c r="L92" s="44">
        <f t="shared" si="4"/>
        <v>0.19095981805561194</v>
      </c>
    </row>
    <row r="93" spans="1:12" x14ac:dyDescent="0.25">
      <c r="A93"/>
      <c r="B93" s="33" t="s">
        <v>190</v>
      </c>
      <c r="C93" s="36" t="s">
        <v>191</v>
      </c>
      <c r="D93" s="34" t="s">
        <v>192</v>
      </c>
      <c r="E93" s="35" t="s">
        <v>193</v>
      </c>
      <c r="F93" s="35">
        <v>4</v>
      </c>
      <c r="G93" s="16">
        <v>37.392831210306667</v>
      </c>
      <c r="H93" s="49">
        <f t="shared" si="5"/>
        <v>37.392831210306667</v>
      </c>
      <c r="I93" s="47"/>
      <c r="J93" s="50">
        <v>30.2</v>
      </c>
      <c r="K93" s="43">
        <f t="shared" si="3"/>
        <v>30.2</v>
      </c>
      <c r="L93" s="44">
        <f t="shared" si="4"/>
        <v>0.23817321888432677</v>
      </c>
    </row>
    <row r="94" spans="1:12" x14ac:dyDescent="0.25">
      <c r="A94" s="55" t="s">
        <v>866</v>
      </c>
      <c r="B94" s="51" t="s">
        <v>690</v>
      </c>
      <c r="C94" s="17" t="s">
        <v>691</v>
      </c>
      <c r="D94" s="52" t="s">
        <v>692</v>
      </c>
      <c r="E94" s="18" t="s">
        <v>693</v>
      </c>
      <c r="F94" s="18">
        <v>8</v>
      </c>
      <c r="G94" s="16">
        <v>21.909260751224824</v>
      </c>
      <c r="H94" s="53">
        <f t="shared" si="5"/>
        <v>21.909260751224824</v>
      </c>
      <c r="I94" s="47"/>
      <c r="J94" s="50" t="s">
        <v>865</v>
      </c>
      <c r="K94" s="43" t="str">
        <f t="shared" si="3"/>
        <v>-</v>
      </c>
      <c r="L94" s="44" t="str">
        <f t="shared" si="4"/>
        <v>-</v>
      </c>
    </row>
    <row r="95" spans="1:12" x14ac:dyDescent="0.25">
      <c r="A95" s="55" t="s">
        <v>866</v>
      </c>
      <c r="B95" s="51" t="s">
        <v>694</v>
      </c>
      <c r="C95" s="17" t="s">
        <v>695</v>
      </c>
      <c r="D95" s="52" t="s">
        <v>696</v>
      </c>
      <c r="E95" s="18" t="s">
        <v>697</v>
      </c>
      <c r="F95" s="18">
        <v>4</v>
      </c>
      <c r="G95" s="16">
        <v>25.4</v>
      </c>
      <c r="H95" s="53">
        <f t="shared" si="5"/>
        <v>25.4</v>
      </c>
      <c r="I95" s="47"/>
      <c r="J95" s="50" t="s">
        <v>865</v>
      </c>
      <c r="K95" s="43" t="str">
        <f t="shared" si="3"/>
        <v>-</v>
      </c>
      <c r="L95" s="44" t="str">
        <f t="shared" si="4"/>
        <v>-</v>
      </c>
    </row>
    <row r="96" spans="1:12" x14ac:dyDescent="0.25">
      <c r="A96" s="55" t="s">
        <v>866</v>
      </c>
      <c r="B96" s="51" t="s">
        <v>698</v>
      </c>
      <c r="C96" s="17" t="s">
        <v>699</v>
      </c>
      <c r="D96" s="52" t="s">
        <v>700</v>
      </c>
      <c r="E96" s="18" t="s">
        <v>701</v>
      </c>
      <c r="F96" s="18" t="s">
        <v>569</v>
      </c>
      <c r="G96" s="16">
        <v>0.53</v>
      </c>
      <c r="H96" s="53">
        <f t="shared" si="5"/>
        <v>0.53</v>
      </c>
      <c r="I96" s="47"/>
      <c r="J96" s="50" t="s">
        <v>865</v>
      </c>
      <c r="K96" s="43" t="str">
        <f t="shared" si="3"/>
        <v>-</v>
      </c>
      <c r="L96" s="44" t="str">
        <f t="shared" si="4"/>
        <v>-</v>
      </c>
    </row>
    <row r="97" spans="1:12" x14ac:dyDescent="0.25">
      <c r="A97" s="55" t="s">
        <v>866</v>
      </c>
      <c r="B97" s="51" t="s">
        <v>702</v>
      </c>
      <c r="C97" s="17" t="s">
        <v>703</v>
      </c>
      <c r="D97" s="52" t="s">
        <v>704</v>
      </c>
      <c r="E97" s="18" t="s">
        <v>705</v>
      </c>
      <c r="F97" s="18" t="s">
        <v>569</v>
      </c>
      <c r="G97" s="16">
        <v>0.53</v>
      </c>
      <c r="H97" s="53">
        <f t="shared" si="5"/>
        <v>0.53</v>
      </c>
      <c r="I97" s="47"/>
      <c r="J97" s="50" t="s">
        <v>865</v>
      </c>
      <c r="K97" s="43" t="str">
        <f t="shared" si="3"/>
        <v>-</v>
      </c>
      <c r="L97" s="44" t="str">
        <f t="shared" si="4"/>
        <v>-</v>
      </c>
    </row>
    <row r="98" spans="1:12" x14ac:dyDescent="0.25">
      <c r="A98" s="55" t="s">
        <v>866</v>
      </c>
      <c r="B98" s="51" t="s">
        <v>706</v>
      </c>
      <c r="C98" s="17" t="s">
        <v>707</v>
      </c>
      <c r="D98" s="52" t="s">
        <v>708</v>
      </c>
      <c r="E98" s="18" t="s">
        <v>709</v>
      </c>
      <c r="F98" s="18" t="s">
        <v>569</v>
      </c>
      <c r="G98" s="16">
        <v>0.70208833242605717</v>
      </c>
      <c r="H98" s="53">
        <f t="shared" si="5"/>
        <v>0.70208833242605717</v>
      </c>
      <c r="I98" s="47"/>
      <c r="J98" s="50" t="s">
        <v>865</v>
      </c>
      <c r="K98" s="43" t="str">
        <f t="shared" si="3"/>
        <v>-</v>
      </c>
      <c r="L98" s="44" t="str">
        <f t="shared" si="4"/>
        <v>-</v>
      </c>
    </row>
    <row r="99" spans="1:12" x14ac:dyDescent="0.25">
      <c r="A99"/>
      <c r="B99" s="33" t="s">
        <v>194</v>
      </c>
      <c r="C99" s="36" t="s">
        <v>195</v>
      </c>
      <c r="D99" s="34" t="s">
        <v>196</v>
      </c>
      <c r="E99" s="35" t="s">
        <v>197</v>
      </c>
      <c r="F99" s="35">
        <v>1</v>
      </c>
      <c r="G99" s="16">
        <v>0.76023937579386691</v>
      </c>
      <c r="H99" s="49">
        <f t="shared" si="5"/>
        <v>0.76023937579386691</v>
      </c>
      <c r="I99" s="47"/>
      <c r="J99" s="50">
        <v>0.68589999999999995</v>
      </c>
      <c r="K99" s="43">
        <f t="shared" si="3"/>
        <v>0.68589999999999995</v>
      </c>
      <c r="L99" s="44">
        <f t="shared" si="4"/>
        <v>0.10838223617709136</v>
      </c>
    </row>
    <row r="100" spans="1:12" x14ac:dyDescent="0.25">
      <c r="A100"/>
      <c r="B100" s="33" t="s">
        <v>198</v>
      </c>
      <c r="C100" s="36" t="s">
        <v>199</v>
      </c>
      <c r="D100" s="34" t="s">
        <v>200</v>
      </c>
      <c r="E100" s="35" t="s">
        <v>201</v>
      </c>
      <c r="F100" s="35">
        <v>1</v>
      </c>
      <c r="G100" s="15">
        <v>1.0401</v>
      </c>
      <c r="H100" s="49">
        <f t="shared" si="5"/>
        <v>1.0401</v>
      </c>
      <c r="I100" s="47"/>
      <c r="J100" s="50">
        <v>1.0401</v>
      </c>
      <c r="K100" s="43">
        <f t="shared" si="3"/>
        <v>1.0401</v>
      </c>
      <c r="L100" s="44">
        <f t="shared" si="4"/>
        <v>0</v>
      </c>
    </row>
    <row r="101" spans="1:12" x14ac:dyDescent="0.25">
      <c r="A101"/>
      <c r="B101" s="33" t="s">
        <v>202</v>
      </c>
      <c r="C101" s="36" t="s">
        <v>203</v>
      </c>
      <c r="D101" s="34" t="s">
        <v>204</v>
      </c>
      <c r="E101" s="35" t="s">
        <v>205</v>
      </c>
      <c r="F101" s="35">
        <v>36</v>
      </c>
      <c r="G101" s="16">
        <v>4.9590867719107239</v>
      </c>
      <c r="H101" s="49">
        <f t="shared" si="5"/>
        <v>4.9590867719107239</v>
      </c>
      <c r="I101" s="47"/>
      <c r="J101" s="50">
        <v>3.9481999999999999</v>
      </c>
      <c r="K101" s="43">
        <f t="shared" si="3"/>
        <v>3.9481999999999999</v>
      </c>
      <c r="L101" s="44">
        <f t="shared" si="4"/>
        <v>0.25603737700995999</v>
      </c>
    </row>
    <row r="102" spans="1:12" x14ac:dyDescent="0.25">
      <c r="A102" s="55" t="s">
        <v>866</v>
      </c>
      <c r="B102" s="51" t="s">
        <v>710</v>
      </c>
      <c r="C102" s="17" t="s">
        <v>711</v>
      </c>
      <c r="D102" s="52" t="s">
        <v>712</v>
      </c>
      <c r="E102" s="18" t="s">
        <v>713</v>
      </c>
      <c r="F102" s="18">
        <v>12</v>
      </c>
      <c r="G102" s="16">
        <v>216.1</v>
      </c>
      <c r="H102" s="53">
        <f t="shared" si="5"/>
        <v>216.1</v>
      </c>
      <c r="I102" s="47"/>
      <c r="J102" s="50" t="s">
        <v>865</v>
      </c>
      <c r="K102" s="43" t="str">
        <f t="shared" si="3"/>
        <v>-</v>
      </c>
      <c r="L102" s="44" t="str">
        <f t="shared" si="4"/>
        <v>-</v>
      </c>
    </row>
    <row r="103" spans="1:12" x14ac:dyDescent="0.25">
      <c r="A103" s="55" t="s">
        <v>866</v>
      </c>
      <c r="B103" s="51" t="s">
        <v>714</v>
      </c>
      <c r="C103" s="17" t="s">
        <v>715</v>
      </c>
      <c r="D103" s="52" t="s">
        <v>716</v>
      </c>
      <c r="E103" s="18" t="s">
        <v>717</v>
      </c>
      <c r="F103" s="18" t="s">
        <v>569</v>
      </c>
      <c r="G103" s="16">
        <v>16.260000000000002</v>
      </c>
      <c r="H103" s="53">
        <f t="shared" si="5"/>
        <v>16.260000000000002</v>
      </c>
      <c r="I103" s="47"/>
      <c r="J103" s="50" t="s">
        <v>865</v>
      </c>
      <c r="K103" s="43" t="str">
        <f t="shared" si="3"/>
        <v>-</v>
      </c>
      <c r="L103" s="44" t="str">
        <f t="shared" si="4"/>
        <v>-</v>
      </c>
    </row>
    <row r="104" spans="1:12" x14ac:dyDescent="0.25">
      <c r="A104" s="55" t="s">
        <v>866</v>
      </c>
      <c r="B104" s="51" t="s">
        <v>718</v>
      </c>
      <c r="C104" s="17" t="s">
        <v>719</v>
      </c>
      <c r="D104" s="52" t="s">
        <v>720</v>
      </c>
      <c r="E104" s="18" t="s">
        <v>721</v>
      </c>
      <c r="F104" s="18" t="s">
        <v>569</v>
      </c>
      <c r="G104" s="16">
        <v>15.82</v>
      </c>
      <c r="H104" s="53">
        <f t="shared" si="5"/>
        <v>15.82</v>
      </c>
      <c r="I104" s="47"/>
      <c r="J104" s="50" t="s">
        <v>865</v>
      </c>
      <c r="K104" s="43" t="str">
        <f t="shared" si="3"/>
        <v>-</v>
      </c>
      <c r="L104" s="44" t="str">
        <f t="shared" si="4"/>
        <v>-</v>
      </c>
    </row>
    <row r="105" spans="1:12" x14ac:dyDescent="0.25">
      <c r="A105" s="55" t="s">
        <v>866</v>
      </c>
      <c r="B105" s="51" t="s">
        <v>722</v>
      </c>
      <c r="C105" s="17" t="s">
        <v>723</v>
      </c>
      <c r="D105" s="52" t="s">
        <v>724</v>
      </c>
      <c r="E105" s="18" t="s">
        <v>725</v>
      </c>
      <c r="F105" s="18">
        <v>5</v>
      </c>
      <c r="G105" s="16">
        <v>77.7</v>
      </c>
      <c r="H105" s="53">
        <f t="shared" si="5"/>
        <v>77.7</v>
      </c>
      <c r="I105" s="47"/>
      <c r="J105" s="50" t="s">
        <v>865</v>
      </c>
      <c r="K105" s="43" t="str">
        <f t="shared" si="3"/>
        <v>-</v>
      </c>
      <c r="L105" s="44" t="str">
        <f t="shared" si="4"/>
        <v>-</v>
      </c>
    </row>
    <row r="106" spans="1:12" x14ac:dyDescent="0.25">
      <c r="A106" s="55" t="s">
        <v>866</v>
      </c>
      <c r="B106" s="51" t="s">
        <v>726</v>
      </c>
      <c r="C106" s="17" t="s">
        <v>727</v>
      </c>
      <c r="D106" s="52" t="s">
        <v>728</v>
      </c>
      <c r="E106" s="18" t="s">
        <v>729</v>
      </c>
      <c r="F106" s="18">
        <v>30</v>
      </c>
      <c r="G106" s="16">
        <v>11.25</v>
      </c>
      <c r="H106" s="53">
        <f t="shared" si="5"/>
        <v>11.25</v>
      </c>
      <c r="I106" s="47"/>
      <c r="J106" s="50" t="s">
        <v>865</v>
      </c>
      <c r="K106" s="43" t="str">
        <f t="shared" si="3"/>
        <v>-</v>
      </c>
      <c r="L106" s="44" t="str">
        <f t="shared" si="4"/>
        <v>-</v>
      </c>
    </row>
    <row r="107" spans="1:12" x14ac:dyDescent="0.25">
      <c r="A107" s="55" t="s">
        <v>866</v>
      </c>
      <c r="B107" s="51" t="s">
        <v>730</v>
      </c>
      <c r="C107" s="17" t="s">
        <v>731</v>
      </c>
      <c r="D107" s="52" t="s">
        <v>732</v>
      </c>
      <c r="E107" s="18" t="s">
        <v>733</v>
      </c>
      <c r="F107" s="18">
        <v>12</v>
      </c>
      <c r="G107" s="16">
        <v>83.195329486481583</v>
      </c>
      <c r="H107" s="53">
        <f t="shared" si="5"/>
        <v>83.195329486481583</v>
      </c>
      <c r="I107" s="47"/>
      <c r="J107" s="50" t="s">
        <v>865</v>
      </c>
      <c r="K107" s="43" t="str">
        <f t="shared" si="3"/>
        <v>-</v>
      </c>
      <c r="L107" s="44" t="str">
        <f t="shared" si="4"/>
        <v>-</v>
      </c>
    </row>
    <row r="108" spans="1:12" x14ac:dyDescent="0.25">
      <c r="A108" s="55" t="s">
        <v>866</v>
      </c>
      <c r="B108" s="51" t="s">
        <v>734</v>
      </c>
      <c r="C108" s="17" t="s">
        <v>735</v>
      </c>
      <c r="D108" s="52" t="s">
        <v>736</v>
      </c>
      <c r="E108" s="18" t="s">
        <v>737</v>
      </c>
      <c r="F108" s="18">
        <v>50</v>
      </c>
      <c r="G108" s="16">
        <v>6.14</v>
      </c>
      <c r="H108" s="53">
        <f t="shared" si="5"/>
        <v>6.14</v>
      </c>
      <c r="I108" s="47"/>
      <c r="J108" s="50" t="s">
        <v>865</v>
      </c>
      <c r="K108" s="43" t="str">
        <f t="shared" si="3"/>
        <v>-</v>
      </c>
      <c r="L108" s="44" t="str">
        <f t="shared" si="4"/>
        <v>-</v>
      </c>
    </row>
    <row r="109" spans="1:12" x14ac:dyDescent="0.25">
      <c r="A109" s="55" t="s">
        <v>866</v>
      </c>
      <c r="B109" s="51" t="s">
        <v>738</v>
      </c>
      <c r="C109" s="17" t="s">
        <v>739</v>
      </c>
      <c r="D109" s="52" t="s">
        <v>740</v>
      </c>
      <c r="E109" s="18" t="s">
        <v>741</v>
      </c>
      <c r="F109" s="18">
        <v>200</v>
      </c>
      <c r="G109" s="16">
        <v>9.2648294683360568</v>
      </c>
      <c r="H109" s="53">
        <f t="shared" si="5"/>
        <v>9.2648294683360568</v>
      </c>
      <c r="I109" s="47"/>
      <c r="J109" s="50" t="s">
        <v>865</v>
      </c>
      <c r="K109" s="43" t="str">
        <f t="shared" si="3"/>
        <v>-</v>
      </c>
      <c r="L109" s="44" t="str">
        <f t="shared" si="4"/>
        <v>-</v>
      </c>
    </row>
    <row r="110" spans="1:12" x14ac:dyDescent="0.25">
      <c r="A110" s="55" t="s">
        <v>866</v>
      </c>
      <c r="B110" s="51" t="s">
        <v>742</v>
      </c>
      <c r="C110" s="17" t="s">
        <v>743</v>
      </c>
      <c r="D110" s="52" t="s">
        <v>744</v>
      </c>
      <c r="E110" s="18" t="s">
        <v>745</v>
      </c>
      <c r="F110" s="18">
        <v>50</v>
      </c>
      <c r="G110" s="16">
        <v>2.843</v>
      </c>
      <c r="H110" s="53">
        <f t="shared" si="5"/>
        <v>2.843</v>
      </c>
      <c r="I110" s="47"/>
      <c r="J110" s="50" t="s">
        <v>865</v>
      </c>
      <c r="K110" s="43" t="str">
        <f t="shared" si="3"/>
        <v>-</v>
      </c>
      <c r="L110" s="44" t="str">
        <f t="shared" si="4"/>
        <v>-</v>
      </c>
    </row>
    <row r="111" spans="1:12" x14ac:dyDescent="0.25">
      <c r="A111" s="55" t="s">
        <v>866</v>
      </c>
      <c r="B111" s="51" t="s">
        <v>746</v>
      </c>
      <c r="C111" s="17" t="s">
        <v>747</v>
      </c>
      <c r="D111" s="52" t="s">
        <v>748</v>
      </c>
      <c r="E111" s="18" t="s">
        <v>749</v>
      </c>
      <c r="F111" s="18">
        <v>50</v>
      </c>
      <c r="G111" s="16">
        <v>4.5129999999999999</v>
      </c>
      <c r="H111" s="53">
        <f t="shared" si="5"/>
        <v>4.5129999999999999</v>
      </c>
      <c r="I111" s="47"/>
      <c r="J111" s="50" t="s">
        <v>865</v>
      </c>
      <c r="K111" s="43" t="str">
        <f t="shared" si="3"/>
        <v>-</v>
      </c>
      <c r="L111" s="44" t="str">
        <f t="shared" si="4"/>
        <v>-</v>
      </c>
    </row>
    <row r="112" spans="1:12" x14ac:dyDescent="0.25">
      <c r="A112" s="55" t="s">
        <v>866</v>
      </c>
      <c r="B112" s="51" t="s">
        <v>750</v>
      </c>
      <c r="C112" s="17" t="s">
        <v>751</v>
      </c>
      <c r="D112" s="52" t="s">
        <v>752</v>
      </c>
      <c r="E112" s="18" t="s">
        <v>753</v>
      </c>
      <c r="F112" s="18">
        <v>50</v>
      </c>
      <c r="G112" s="16">
        <v>4.782</v>
      </c>
      <c r="H112" s="53">
        <f t="shared" si="5"/>
        <v>4.782</v>
      </c>
      <c r="I112" s="47"/>
      <c r="J112" s="50" t="s">
        <v>865</v>
      </c>
      <c r="K112" s="43" t="str">
        <f t="shared" si="3"/>
        <v>-</v>
      </c>
      <c r="L112" s="44" t="str">
        <f t="shared" si="4"/>
        <v>-</v>
      </c>
    </row>
    <row r="113" spans="1:12" x14ac:dyDescent="0.25">
      <c r="A113" s="55" t="s">
        <v>866</v>
      </c>
      <c r="B113" s="51" t="s">
        <v>754</v>
      </c>
      <c r="C113" s="17" t="s">
        <v>755</v>
      </c>
      <c r="D113" s="52" t="s">
        <v>756</v>
      </c>
      <c r="E113" s="18" t="s">
        <v>757</v>
      </c>
      <c r="F113" s="18">
        <v>50</v>
      </c>
      <c r="G113" s="16">
        <v>6.1255282888767937</v>
      </c>
      <c r="H113" s="53">
        <f t="shared" si="5"/>
        <v>6.1255282888767937</v>
      </c>
      <c r="I113" s="47"/>
      <c r="J113" s="50" t="s">
        <v>865</v>
      </c>
      <c r="K113" s="43" t="str">
        <f t="shared" si="3"/>
        <v>-</v>
      </c>
      <c r="L113" s="44" t="str">
        <f t="shared" si="4"/>
        <v>-</v>
      </c>
    </row>
    <row r="114" spans="1:12" x14ac:dyDescent="0.25">
      <c r="A114" s="55" t="s">
        <v>866</v>
      </c>
      <c r="B114" s="51" t="s">
        <v>758</v>
      </c>
      <c r="C114" s="17" t="s">
        <v>759</v>
      </c>
      <c r="D114" s="52" t="s">
        <v>760</v>
      </c>
      <c r="E114" s="18" t="s">
        <v>761</v>
      </c>
      <c r="F114" s="18">
        <v>50</v>
      </c>
      <c r="G114" s="16">
        <v>5.837338559245147</v>
      </c>
      <c r="H114" s="53">
        <f t="shared" si="5"/>
        <v>5.837338559245147</v>
      </c>
      <c r="I114" s="47"/>
      <c r="J114" s="50" t="s">
        <v>865</v>
      </c>
      <c r="K114" s="43" t="str">
        <f t="shared" si="3"/>
        <v>-</v>
      </c>
      <c r="L114" s="44" t="str">
        <f t="shared" si="4"/>
        <v>-</v>
      </c>
    </row>
    <row r="115" spans="1:12" x14ac:dyDescent="0.25">
      <c r="A115"/>
      <c r="B115" s="33" t="s">
        <v>206</v>
      </c>
      <c r="C115" s="36" t="s">
        <v>207</v>
      </c>
      <c r="D115" s="34" t="s">
        <v>208</v>
      </c>
      <c r="E115" s="35" t="s">
        <v>209</v>
      </c>
      <c r="F115" s="35">
        <v>50</v>
      </c>
      <c r="G115" s="16">
        <v>6.2264374523679935</v>
      </c>
      <c r="H115" s="49">
        <f t="shared" si="5"/>
        <v>6.2264374523679935</v>
      </c>
      <c r="I115" s="47"/>
      <c r="J115" s="50">
        <v>5.46</v>
      </c>
      <c r="K115" s="43">
        <f t="shared" si="3"/>
        <v>5.46</v>
      </c>
      <c r="L115" s="44">
        <f t="shared" si="4"/>
        <v>0.1403731597743578</v>
      </c>
    </row>
    <row r="116" spans="1:12" x14ac:dyDescent="0.25">
      <c r="A116"/>
      <c r="B116" s="33" t="s">
        <v>210</v>
      </c>
      <c r="C116" s="36" t="s">
        <v>211</v>
      </c>
      <c r="D116" s="34" t="s">
        <v>212</v>
      </c>
      <c r="E116" s="35" t="s">
        <v>213</v>
      </c>
      <c r="F116" s="35">
        <v>50</v>
      </c>
      <c r="G116" s="16">
        <v>6.4205593177281814</v>
      </c>
      <c r="H116" s="49">
        <f t="shared" si="5"/>
        <v>6.4205593177281814</v>
      </c>
      <c r="I116" s="47"/>
      <c r="J116" s="50">
        <v>5.74</v>
      </c>
      <c r="K116" s="43">
        <f t="shared" si="3"/>
        <v>5.74</v>
      </c>
      <c r="L116" s="44">
        <f t="shared" si="4"/>
        <v>0.11856434106762739</v>
      </c>
    </row>
    <row r="117" spans="1:12" x14ac:dyDescent="0.25">
      <c r="A117"/>
      <c r="B117" s="33" t="s">
        <v>214</v>
      </c>
      <c r="C117" s="36" t="s">
        <v>215</v>
      </c>
      <c r="D117" s="34" t="s">
        <v>216</v>
      </c>
      <c r="E117" s="35" t="s">
        <v>217</v>
      </c>
      <c r="F117" s="35">
        <v>10</v>
      </c>
      <c r="G117" s="15">
        <v>7.91</v>
      </c>
      <c r="H117" s="49">
        <f t="shared" si="5"/>
        <v>7.91</v>
      </c>
      <c r="I117" s="47"/>
      <c r="J117" s="50">
        <v>7.91</v>
      </c>
      <c r="K117" s="43">
        <f t="shared" si="3"/>
        <v>7.91</v>
      </c>
      <c r="L117" s="44">
        <f t="shared" si="4"/>
        <v>0</v>
      </c>
    </row>
    <row r="118" spans="1:12" x14ac:dyDescent="0.25">
      <c r="A118"/>
      <c r="B118" s="33" t="s">
        <v>218</v>
      </c>
      <c r="C118" s="36" t="s">
        <v>219</v>
      </c>
      <c r="D118" s="34" t="s">
        <v>220</v>
      </c>
      <c r="E118" s="35" t="s">
        <v>221</v>
      </c>
      <c r="F118" s="35">
        <v>20</v>
      </c>
      <c r="G118" s="16">
        <v>9.0972176374523688</v>
      </c>
      <c r="H118" s="49">
        <f t="shared" si="5"/>
        <v>9.0972176374523688</v>
      </c>
      <c r="I118" s="47"/>
      <c r="J118" s="50">
        <v>8.6999999999999993</v>
      </c>
      <c r="K118" s="43">
        <f t="shared" si="3"/>
        <v>8.6999999999999993</v>
      </c>
      <c r="L118" s="44">
        <f t="shared" si="4"/>
        <v>4.5657199707168909E-2</v>
      </c>
    </row>
    <row r="119" spans="1:12" x14ac:dyDescent="0.25">
      <c r="A119"/>
      <c r="B119" s="33" t="s">
        <v>222</v>
      </c>
      <c r="C119" s="36" t="s">
        <v>223</v>
      </c>
      <c r="D119" s="34" t="s">
        <v>224</v>
      </c>
      <c r="E119" s="35" t="s">
        <v>225</v>
      </c>
      <c r="F119" s="35">
        <v>10</v>
      </c>
      <c r="G119" s="16">
        <v>12.646996770096175</v>
      </c>
      <c r="H119" s="49">
        <f t="shared" si="5"/>
        <v>12.646996770096175</v>
      </c>
      <c r="I119" s="47"/>
      <c r="J119" s="50">
        <v>11.3</v>
      </c>
      <c r="K119" s="43">
        <f t="shared" si="3"/>
        <v>11.3</v>
      </c>
      <c r="L119" s="44">
        <f t="shared" si="4"/>
        <v>0.11920325399081187</v>
      </c>
    </row>
    <row r="120" spans="1:12" x14ac:dyDescent="0.25">
      <c r="A120"/>
      <c r="B120" s="33" t="s">
        <v>226</v>
      </c>
      <c r="C120" s="36" t="s">
        <v>227</v>
      </c>
      <c r="D120" s="34" t="s">
        <v>228</v>
      </c>
      <c r="E120" s="35" t="s">
        <v>229</v>
      </c>
      <c r="F120" s="35">
        <v>50</v>
      </c>
      <c r="G120" s="16">
        <v>5.2532626383596428</v>
      </c>
      <c r="H120" s="49">
        <f t="shared" si="5"/>
        <v>5.2532626383596428</v>
      </c>
      <c r="I120" s="47"/>
      <c r="J120" s="50">
        <v>4.6951000000000001</v>
      </c>
      <c r="K120" s="43">
        <f t="shared" si="3"/>
        <v>4.6951000000000001</v>
      </c>
      <c r="L120" s="44">
        <f t="shared" si="4"/>
        <v>0.11888194891687988</v>
      </c>
    </row>
    <row r="121" spans="1:12" x14ac:dyDescent="0.25">
      <c r="A121"/>
      <c r="B121" s="33" t="s">
        <v>230</v>
      </c>
      <c r="C121" s="36" t="s">
        <v>231</v>
      </c>
      <c r="D121" s="34" t="s">
        <v>232</v>
      </c>
      <c r="E121" s="35" t="s">
        <v>233</v>
      </c>
      <c r="F121" s="35">
        <v>50</v>
      </c>
      <c r="G121" s="16">
        <v>7.7828330248593733</v>
      </c>
      <c r="H121" s="49">
        <f t="shared" si="5"/>
        <v>7.7828330248593733</v>
      </c>
      <c r="I121" s="47"/>
      <c r="J121" s="50">
        <v>6.82</v>
      </c>
      <c r="K121" s="43">
        <f t="shared" si="3"/>
        <v>6.82</v>
      </c>
      <c r="L121" s="44">
        <f t="shared" si="4"/>
        <v>0.141177862882606</v>
      </c>
    </row>
    <row r="122" spans="1:12" x14ac:dyDescent="0.25">
      <c r="A122"/>
      <c r="B122" s="33" t="s">
        <v>234</v>
      </c>
      <c r="C122" s="36" t="s">
        <v>235</v>
      </c>
      <c r="D122" s="34" t="s">
        <v>236</v>
      </c>
      <c r="E122" s="35" t="s">
        <v>237</v>
      </c>
      <c r="F122" s="35">
        <v>20</v>
      </c>
      <c r="G122" s="15">
        <v>4.13</v>
      </c>
      <c r="H122" s="49">
        <f t="shared" si="5"/>
        <v>4.13</v>
      </c>
      <c r="I122" s="47"/>
      <c r="J122" s="50">
        <v>4.13</v>
      </c>
      <c r="K122" s="43">
        <f t="shared" si="3"/>
        <v>4.13</v>
      </c>
      <c r="L122" s="44">
        <f t="shared" si="4"/>
        <v>0</v>
      </c>
    </row>
    <row r="123" spans="1:12" x14ac:dyDescent="0.25">
      <c r="A123"/>
      <c r="B123" s="33" t="s">
        <v>238</v>
      </c>
      <c r="C123" s="36" t="s">
        <v>239</v>
      </c>
      <c r="D123" s="34" t="s">
        <v>240</v>
      </c>
      <c r="E123" s="35" t="s">
        <v>241</v>
      </c>
      <c r="F123" s="35">
        <v>20</v>
      </c>
      <c r="G123" s="16">
        <v>7.3937341317365286</v>
      </c>
      <c r="H123" s="49">
        <f t="shared" si="5"/>
        <v>7.3937341317365286</v>
      </c>
      <c r="I123" s="47"/>
      <c r="J123" s="50">
        <v>6.61</v>
      </c>
      <c r="K123" s="43">
        <f t="shared" si="3"/>
        <v>6.61</v>
      </c>
      <c r="L123" s="44">
        <f t="shared" si="4"/>
        <v>0.11856794731263665</v>
      </c>
    </row>
    <row r="124" spans="1:12" x14ac:dyDescent="0.25">
      <c r="A124"/>
      <c r="B124" s="33" t="s">
        <v>242</v>
      </c>
      <c r="C124" s="36" t="s">
        <v>243</v>
      </c>
      <c r="D124" s="34" t="s">
        <v>244</v>
      </c>
      <c r="E124" s="35" t="s">
        <v>245</v>
      </c>
      <c r="F124" s="35">
        <v>20</v>
      </c>
      <c r="G124" s="16">
        <v>7.5878559970967165</v>
      </c>
      <c r="H124" s="49">
        <f t="shared" si="5"/>
        <v>7.5878559970967165</v>
      </c>
      <c r="I124" s="47"/>
      <c r="J124" s="50">
        <v>6.78</v>
      </c>
      <c r="K124" s="43">
        <f t="shared" si="3"/>
        <v>6.78</v>
      </c>
      <c r="L124" s="44">
        <f t="shared" si="4"/>
        <v>0.11915280193166906</v>
      </c>
    </row>
    <row r="125" spans="1:12" x14ac:dyDescent="0.25">
      <c r="A125"/>
      <c r="B125" s="33" t="s">
        <v>246</v>
      </c>
      <c r="C125" s="36" t="s">
        <v>247</v>
      </c>
      <c r="D125" s="34" t="s">
        <v>248</v>
      </c>
      <c r="E125" s="35" t="s">
        <v>249</v>
      </c>
      <c r="F125" s="35">
        <v>20</v>
      </c>
      <c r="G125" s="16">
        <v>7.9769548902195613</v>
      </c>
      <c r="H125" s="49">
        <f t="shared" si="5"/>
        <v>7.9769548902195613</v>
      </c>
      <c r="I125" s="47"/>
      <c r="J125" s="50">
        <v>7.13</v>
      </c>
      <c r="K125" s="43">
        <f t="shared" si="3"/>
        <v>7.13</v>
      </c>
      <c r="L125" s="44">
        <f t="shared" si="4"/>
        <v>0.11878750213458084</v>
      </c>
    </row>
    <row r="126" spans="1:12" x14ac:dyDescent="0.25">
      <c r="A126"/>
      <c r="B126" s="33" t="s">
        <v>250</v>
      </c>
      <c r="C126" s="36" t="s">
        <v>251</v>
      </c>
      <c r="D126" s="34" t="s">
        <v>252</v>
      </c>
      <c r="E126" s="35" t="s">
        <v>253</v>
      </c>
      <c r="F126" s="35">
        <v>20</v>
      </c>
      <c r="G126" s="15">
        <v>7.91</v>
      </c>
      <c r="H126" s="49">
        <f t="shared" si="5"/>
        <v>7.91</v>
      </c>
      <c r="I126" s="47"/>
      <c r="J126" s="50">
        <v>7.91</v>
      </c>
      <c r="K126" s="43">
        <f t="shared" si="3"/>
        <v>7.91</v>
      </c>
      <c r="L126" s="44">
        <f t="shared" si="4"/>
        <v>0</v>
      </c>
    </row>
    <row r="127" spans="1:12" x14ac:dyDescent="0.25">
      <c r="A127"/>
      <c r="B127" s="33" t="s">
        <v>254</v>
      </c>
      <c r="C127" s="36" t="s">
        <v>255</v>
      </c>
      <c r="D127" s="34" t="s">
        <v>256</v>
      </c>
      <c r="E127" s="35" t="s">
        <v>257</v>
      </c>
      <c r="F127" s="35">
        <v>20</v>
      </c>
      <c r="G127" s="16">
        <v>8.463542297223734</v>
      </c>
      <c r="H127" s="49">
        <f t="shared" si="5"/>
        <v>8.463542297223734</v>
      </c>
      <c r="I127" s="47"/>
      <c r="J127" s="50">
        <v>7.56</v>
      </c>
      <c r="K127" s="43">
        <f t="shared" si="3"/>
        <v>7.56</v>
      </c>
      <c r="L127" s="44">
        <f t="shared" si="4"/>
        <v>0.11951617688144635</v>
      </c>
    </row>
    <row r="128" spans="1:12" x14ac:dyDescent="0.25">
      <c r="A128"/>
      <c r="B128" s="33" t="s">
        <v>258</v>
      </c>
      <c r="C128" s="36" t="s">
        <v>259</v>
      </c>
      <c r="D128" s="34" t="s">
        <v>260</v>
      </c>
      <c r="E128" s="35" t="s">
        <v>261</v>
      </c>
      <c r="F128" s="35">
        <v>10</v>
      </c>
      <c r="G128" s="16">
        <v>11.868798983850482</v>
      </c>
      <c r="H128" s="49">
        <f t="shared" si="5"/>
        <v>11.868798983850482</v>
      </c>
      <c r="I128" s="47"/>
      <c r="J128" s="50">
        <v>10.61</v>
      </c>
      <c r="K128" s="43">
        <f t="shared" si="3"/>
        <v>10.61</v>
      </c>
      <c r="L128" s="44">
        <f t="shared" si="4"/>
        <v>0.11864269404811334</v>
      </c>
    </row>
    <row r="129" spans="1:12" x14ac:dyDescent="0.25">
      <c r="A129"/>
      <c r="B129" s="33" t="s">
        <v>262</v>
      </c>
      <c r="C129" s="36" t="s">
        <v>263</v>
      </c>
      <c r="D129" s="34" t="s">
        <v>264</v>
      </c>
      <c r="E129" s="35" t="s">
        <v>265</v>
      </c>
      <c r="F129" s="35">
        <v>5</v>
      </c>
      <c r="G129" s="16">
        <v>23.737597967700964</v>
      </c>
      <c r="H129" s="49">
        <f t="shared" si="5"/>
        <v>23.737597967700964</v>
      </c>
      <c r="I129" s="47"/>
      <c r="J129" s="50">
        <v>22.04</v>
      </c>
      <c r="K129" s="43">
        <f t="shared" si="3"/>
        <v>22.04</v>
      </c>
      <c r="L129" s="44">
        <f t="shared" si="4"/>
        <v>7.7023501256849577E-2</v>
      </c>
    </row>
    <row r="130" spans="1:12" x14ac:dyDescent="0.25">
      <c r="A130" s="55" t="s">
        <v>866</v>
      </c>
      <c r="B130" s="51" t="s">
        <v>762</v>
      </c>
      <c r="C130" s="17" t="s">
        <v>763</v>
      </c>
      <c r="D130" s="52" t="s">
        <v>764</v>
      </c>
      <c r="E130" s="18" t="s">
        <v>765</v>
      </c>
      <c r="F130" s="18">
        <v>5</v>
      </c>
      <c r="G130" s="16">
        <v>12.03</v>
      </c>
      <c r="H130" s="53">
        <f t="shared" si="5"/>
        <v>12.03</v>
      </c>
      <c r="I130" s="47"/>
      <c r="J130" s="50" t="s">
        <v>865</v>
      </c>
      <c r="K130" s="43" t="str">
        <f t="shared" si="3"/>
        <v>-</v>
      </c>
      <c r="L130" s="44" t="str">
        <f t="shared" si="4"/>
        <v>-</v>
      </c>
    </row>
    <row r="131" spans="1:12" x14ac:dyDescent="0.25">
      <c r="A131"/>
      <c r="B131" s="33" t="s">
        <v>266</v>
      </c>
      <c r="C131" s="36" t="s">
        <v>267</v>
      </c>
      <c r="D131" s="34" t="s">
        <v>268</v>
      </c>
      <c r="E131" s="35" t="s">
        <v>269</v>
      </c>
      <c r="F131" s="35">
        <v>5</v>
      </c>
      <c r="G131" s="16">
        <v>35.022321030665935</v>
      </c>
      <c r="H131" s="49">
        <f t="shared" si="5"/>
        <v>35.022321030665935</v>
      </c>
      <c r="I131" s="47"/>
      <c r="J131" s="50">
        <v>31.24</v>
      </c>
      <c r="K131" s="43">
        <f t="shared" si="3"/>
        <v>31.24</v>
      </c>
      <c r="L131" s="44">
        <f t="shared" si="4"/>
        <v>0.12107301634654088</v>
      </c>
    </row>
    <row r="132" spans="1:12" x14ac:dyDescent="0.25">
      <c r="A132"/>
      <c r="B132" s="33" t="s">
        <v>270</v>
      </c>
      <c r="C132" s="36" t="s">
        <v>271</v>
      </c>
      <c r="D132" s="34" t="s">
        <v>272</v>
      </c>
      <c r="E132" s="35" t="s">
        <v>273</v>
      </c>
      <c r="F132" s="35">
        <v>5</v>
      </c>
      <c r="G132" s="15">
        <v>38.22</v>
      </c>
      <c r="H132" s="49">
        <f t="shared" si="5"/>
        <v>38.22</v>
      </c>
      <c r="I132" s="47"/>
      <c r="J132" s="50">
        <v>38.22</v>
      </c>
      <c r="K132" s="43">
        <f t="shared" si="3"/>
        <v>38.22</v>
      </c>
      <c r="L132" s="44">
        <f t="shared" si="4"/>
        <v>0</v>
      </c>
    </row>
    <row r="133" spans="1:12" x14ac:dyDescent="0.25">
      <c r="A133" s="55" t="s">
        <v>866</v>
      </c>
      <c r="B133" s="51" t="s">
        <v>766</v>
      </c>
      <c r="C133" s="17" t="s">
        <v>767</v>
      </c>
      <c r="D133" s="52" t="s">
        <v>768</v>
      </c>
      <c r="E133" s="18" t="s">
        <v>769</v>
      </c>
      <c r="F133" s="18">
        <v>4</v>
      </c>
      <c r="G133" s="16">
        <v>29.53</v>
      </c>
      <c r="H133" s="53">
        <f t="shared" si="5"/>
        <v>29.53</v>
      </c>
      <c r="I133" s="47"/>
      <c r="J133" s="50" t="s">
        <v>865</v>
      </c>
      <c r="K133" s="43" t="str">
        <f t="shared" si="3"/>
        <v>-</v>
      </c>
      <c r="L133" s="44" t="str">
        <f t="shared" si="4"/>
        <v>-</v>
      </c>
    </row>
    <row r="134" spans="1:12" x14ac:dyDescent="0.25">
      <c r="A134" s="55" t="s">
        <v>866</v>
      </c>
      <c r="B134" s="51" t="s">
        <v>770</v>
      </c>
      <c r="C134" s="17" t="s">
        <v>771</v>
      </c>
      <c r="D134" s="52" t="s">
        <v>772</v>
      </c>
      <c r="E134" s="18" t="s">
        <v>773</v>
      </c>
      <c r="F134" s="18">
        <v>50</v>
      </c>
      <c r="G134" s="16">
        <v>2.8613733986572316</v>
      </c>
      <c r="H134" s="53">
        <f t="shared" si="5"/>
        <v>2.8613733986572316</v>
      </c>
      <c r="I134" s="47"/>
      <c r="J134" s="50" t="s">
        <v>865</v>
      </c>
      <c r="K134" s="43" t="str">
        <f t="shared" si="3"/>
        <v>-</v>
      </c>
      <c r="L134" s="44" t="str">
        <f t="shared" si="4"/>
        <v>-</v>
      </c>
    </row>
    <row r="135" spans="1:12" x14ac:dyDescent="0.25">
      <c r="A135" s="55" t="s">
        <v>866</v>
      </c>
      <c r="B135" s="51" t="s">
        <v>774</v>
      </c>
      <c r="C135" s="17" t="s">
        <v>775</v>
      </c>
      <c r="D135" s="52" t="s">
        <v>776</v>
      </c>
      <c r="E135" s="18" t="s">
        <v>777</v>
      </c>
      <c r="F135" s="18">
        <v>20</v>
      </c>
      <c r="G135" s="16">
        <v>9.9233045182362556</v>
      </c>
      <c r="H135" s="53">
        <f t="shared" si="5"/>
        <v>9.9233045182362556</v>
      </c>
      <c r="I135" s="47"/>
      <c r="J135" s="50" t="s">
        <v>865</v>
      </c>
      <c r="K135" s="43" t="str">
        <f t="shared" si="3"/>
        <v>-</v>
      </c>
      <c r="L135" s="44" t="str">
        <f t="shared" si="4"/>
        <v>-</v>
      </c>
    </row>
    <row r="136" spans="1:12" x14ac:dyDescent="0.25">
      <c r="A136" s="55" t="s">
        <v>866</v>
      </c>
      <c r="B136" s="51" t="s">
        <v>778</v>
      </c>
      <c r="C136" s="17" t="s">
        <v>779</v>
      </c>
      <c r="D136" s="52" t="s">
        <v>780</v>
      </c>
      <c r="E136" s="18" t="s">
        <v>781</v>
      </c>
      <c r="F136" s="18">
        <v>20</v>
      </c>
      <c r="G136" s="16">
        <v>13.036095663219015</v>
      </c>
      <c r="H136" s="53">
        <f t="shared" si="5"/>
        <v>13.036095663219015</v>
      </c>
      <c r="I136" s="47"/>
      <c r="J136" s="50" t="s">
        <v>865</v>
      </c>
      <c r="K136" s="43" t="str">
        <f t="shared" si="3"/>
        <v>-</v>
      </c>
      <c r="L136" s="44" t="str">
        <f t="shared" si="4"/>
        <v>-</v>
      </c>
    </row>
    <row r="137" spans="1:12" x14ac:dyDescent="0.25">
      <c r="A137" s="55" t="s">
        <v>866</v>
      </c>
      <c r="B137" s="51" t="s">
        <v>782</v>
      </c>
      <c r="C137" s="17" t="s">
        <v>783</v>
      </c>
      <c r="D137" s="52" t="s">
        <v>784</v>
      </c>
      <c r="E137" s="18" t="s">
        <v>785</v>
      </c>
      <c r="F137" s="18">
        <v>20</v>
      </c>
      <c r="G137" s="16">
        <v>43.777473707131207</v>
      </c>
      <c r="H137" s="53">
        <f t="shared" si="5"/>
        <v>43.777473707131207</v>
      </c>
      <c r="I137" s="47"/>
      <c r="J137" s="50" t="s">
        <v>865</v>
      </c>
      <c r="K137" s="43" t="str">
        <f t="shared" si="3"/>
        <v>-</v>
      </c>
      <c r="L137" s="44" t="str">
        <f t="shared" si="4"/>
        <v>-</v>
      </c>
    </row>
    <row r="138" spans="1:12" x14ac:dyDescent="0.25">
      <c r="A138" s="55" t="s">
        <v>866</v>
      </c>
      <c r="B138" s="51" t="s">
        <v>786</v>
      </c>
      <c r="C138" s="17" t="s">
        <v>787</v>
      </c>
      <c r="D138" s="52" t="s">
        <v>788</v>
      </c>
      <c r="E138" s="18" t="s">
        <v>789</v>
      </c>
      <c r="F138" s="18">
        <v>50</v>
      </c>
      <c r="G138" s="16">
        <v>5.87</v>
      </c>
      <c r="H138" s="53">
        <f t="shared" si="5"/>
        <v>5.87</v>
      </c>
      <c r="I138" s="47"/>
      <c r="J138" s="50" t="s">
        <v>865</v>
      </c>
      <c r="K138" s="43" t="str">
        <f t="shared" si="3"/>
        <v>-</v>
      </c>
      <c r="L138" s="44" t="str">
        <f t="shared" si="4"/>
        <v>-</v>
      </c>
    </row>
    <row r="139" spans="1:12" x14ac:dyDescent="0.25">
      <c r="A139" s="55" t="s">
        <v>866</v>
      </c>
      <c r="B139" s="51" t="s">
        <v>790</v>
      </c>
      <c r="C139" s="17" t="s">
        <v>791</v>
      </c>
      <c r="D139" s="52" t="s">
        <v>792</v>
      </c>
      <c r="E139" s="18" t="s">
        <v>793</v>
      </c>
      <c r="F139" s="18">
        <v>50</v>
      </c>
      <c r="G139" s="16">
        <v>12.69</v>
      </c>
      <c r="H139" s="53">
        <f t="shared" si="5"/>
        <v>12.69</v>
      </c>
      <c r="I139" s="47"/>
      <c r="J139" s="50" t="s">
        <v>865</v>
      </c>
      <c r="K139" s="43" t="str">
        <f t="shared" ref="K139:K202" si="6">IFERROR($H$9*J139,"-")</f>
        <v>-</v>
      </c>
      <c r="L139" s="44" t="str">
        <f t="shared" ref="L139:L202" si="7">IFERROR((H139-K139)/K139,"-")</f>
        <v>-</v>
      </c>
    </row>
    <row r="140" spans="1:12" x14ac:dyDescent="0.25">
      <c r="A140" s="55" t="s">
        <v>866</v>
      </c>
      <c r="B140" s="51" t="s">
        <v>794</v>
      </c>
      <c r="C140" s="17" t="s">
        <v>795</v>
      </c>
      <c r="D140" s="52" t="s">
        <v>796</v>
      </c>
      <c r="E140" s="18" t="s">
        <v>797</v>
      </c>
      <c r="F140" s="18">
        <v>20</v>
      </c>
      <c r="G140" s="16">
        <v>7.95</v>
      </c>
      <c r="H140" s="53">
        <f t="shared" ref="H140:H203" si="8">G140*$H$9</f>
        <v>7.95</v>
      </c>
      <c r="I140" s="47"/>
      <c r="J140" s="50" t="s">
        <v>865</v>
      </c>
      <c r="K140" s="43" t="str">
        <f t="shared" si="6"/>
        <v>-</v>
      </c>
      <c r="L140" s="44" t="str">
        <f t="shared" si="7"/>
        <v>-</v>
      </c>
    </row>
    <row r="141" spans="1:12" x14ac:dyDescent="0.25">
      <c r="A141" s="55" t="s">
        <v>866</v>
      </c>
      <c r="B141" s="51" t="s">
        <v>798</v>
      </c>
      <c r="C141" s="17" t="s">
        <v>799</v>
      </c>
      <c r="D141" s="52" t="s">
        <v>800</v>
      </c>
      <c r="E141" s="18" t="s">
        <v>801</v>
      </c>
      <c r="F141" s="18" t="s">
        <v>569</v>
      </c>
      <c r="G141" s="16">
        <v>37.43</v>
      </c>
      <c r="H141" s="53">
        <f t="shared" si="8"/>
        <v>37.43</v>
      </c>
      <c r="I141" s="47"/>
      <c r="J141" s="50" t="s">
        <v>865</v>
      </c>
      <c r="K141" s="43" t="str">
        <f t="shared" si="6"/>
        <v>-</v>
      </c>
      <c r="L141" s="44" t="str">
        <f t="shared" si="7"/>
        <v>-</v>
      </c>
    </row>
    <row r="142" spans="1:12" x14ac:dyDescent="0.25">
      <c r="A142" s="55" t="s">
        <v>866</v>
      </c>
      <c r="B142" s="51" t="s">
        <v>802</v>
      </c>
      <c r="C142" s="17" t="s">
        <v>803</v>
      </c>
      <c r="D142" s="52" t="s">
        <v>804</v>
      </c>
      <c r="E142" s="18" t="s">
        <v>805</v>
      </c>
      <c r="F142" s="18" t="s">
        <v>569</v>
      </c>
      <c r="G142" s="16">
        <v>14.024663400471786</v>
      </c>
      <c r="H142" s="53">
        <f t="shared" si="8"/>
        <v>14.024663400471786</v>
      </c>
      <c r="I142" s="47"/>
      <c r="J142" s="50" t="s">
        <v>865</v>
      </c>
      <c r="K142" s="43" t="str">
        <f t="shared" si="6"/>
        <v>-</v>
      </c>
      <c r="L142" s="44" t="str">
        <f t="shared" si="7"/>
        <v>-</v>
      </c>
    </row>
    <row r="143" spans="1:12" x14ac:dyDescent="0.25">
      <c r="A143" s="55" t="s">
        <v>866</v>
      </c>
      <c r="B143" s="51" t="s">
        <v>806</v>
      </c>
      <c r="C143" s="17" t="s">
        <v>807</v>
      </c>
      <c r="D143" s="52" t="s">
        <v>808</v>
      </c>
      <c r="E143" s="18" t="s">
        <v>809</v>
      </c>
      <c r="F143" s="18" t="s">
        <v>569</v>
      </c>
      <c r="G143" s="16">
        <v>15.563955724913811</v>
      </c>
      <c r="H143" s="53">
        <f t="shared" si="8"/>
        <v>15.563955724913811</v>
      </c>
      <c r="I143" s="47"/>
      <c r="J143" s="50" t="s">
        <v>865</v>
      </c>
      <c r="K143" s="43" t="str">
        <f t="shared" si="6"/>
        <v>-</v>
      </c>
      <c r="L143" s="44" t="str">
        <f t="shared" si="7"/>
        <v>-</v>
      </c>
    </row>
    <row r="144" spans="1:12" x14ac:dyDescent="0.25">
      <c r="A144" s="55" t="s">
        <v>866</v>
      </c>
      <c r="B144" s="51" t="s">
        <v>810</v>
      </c>
      <c r="C144" s="17" t="s">
        <v>811</v>
      </c>
      <c r="D144" s="52" t="s">
        <v>812</v>
      </c>
      <c r="E144" s="18" t="s">
        <v>813</v>
      </c>
      <c r="F144" s="18" t="s">
        <v>569</v>
      </c>
      <c r="G144" s="16">
        <v>23.687998548357836</v>
      </c>
      <c r="H144" s="53">
        <f t="shared" si="8"/>
        <v>23.687998548357836</v>
      </c>
      <c r="I144" s="47"/>
      <c r="J144" s="50" t="s">
        <v>865</v>
      </c>
      <c r="K144" s="43" t="str">
        <f t="shared" si="6"/>
        <v>-</v>
      </c>
      <c r="L144" s="44" t="str">
        <f t="shared" si="7"/>
        <v>-</v>
      </c>
    </row>
    <row r="145" spans="1:12" x14ac:dyDescent="0.25">
      <c r="A145" s="55" t="s">
        <v>866</v>
      </c>
      <c r="B145" s="51" t="s">
        <v>814</v>
      </c>
      <c r="C145" s="17" t="s">
        <v>815</v>
      </c>
      <c r="D145" s="52" t="s">
        <v>816</v>
      </c>
      <c r="E145" s="18" t="s">
        <v>817</v>
      </c>
      <c r="F145" s="18" t="s">
        <v>569</v>
      </c>
      <c r="G145" s="16">
        <v>25.825904554527309</v>
      </c>
      <c r="H145" s="53">
        <f t="shared" si="8"/>
        <v>25.825904554527309</v>
      </c>
      <c r="I145" s="47"/>
      <c r="J145" s="50" t="s">
        <v>865</v>
      </c>
      <c r="K145" s="43" t="str">
        <f t="shared" si="6"/>
        <v>-</v>
      </c>
      <c r="L145" s="44" t="str">
        <f t="shared" si="7"/>
        <v>-</v>
      </c>
    </row>
    <row r="146" spans="1:12" x14ac:dyDescent="0.25">
      <c r="A146"/>
      <c r="B146" s="33" t="s">
        <v>274</v>
      </c>
      <c r="C146" s="36" t="s">
        <v>275</v>
      </c>
      <c r="D146" s="34" t="s">
        <v>276</v>
      </c>
      <c r="E146" s="35" t="s">
        <v>277</v>
      </c>
      <c r="F146" s="35">
        <v>20</v>
      </c>
      <c r="G146" s="16">
        <v>46.0077372527672</v>
      </c>
      <c r="H146" s="49">
        <f t="shared" si="8"/>
        <v>46.0077372527672</v>
      </c>
      <c r="I146" s="47"/>
      <c r="J146" s="50">
        <v>39.950000000000003</v>
      </c>
      <c r="K146" s="43">
        <f t="shared" si="6"/>
        <v>39.950000000000003</v>
      </c>
      <c r="L146" s="44">
        <f t="shared" si="7"/>
        <v>0.15163297253484848</v>
      </c>
    </row>
    <row r="147" spans="1:12" x14ac:dyDescent="0.25">
      <c r="A147"/>
      <c r="B147" s="33" t="s">
        <v>278</v>
      </c>
      <c r="C147" s="36" t="s">
        <v>279</v>
      </c>
      <c r="D147" s="34" t="s">
        <v>280</v>
      </c>
      <c r="E147" s="35" t="s">
        <v>281</v>
      </c>
      <c r="F147" s="35">
        <v>12</v>
      </c>
      <c r="G147" s="16">
        <v>101.16571221193976</v>
      </c>
      <c r="H147" s="49">
        <f t="shared" si="8"/>
        <v>101.16571221193976</v>
      </c>
      <c r="I147" s="47"/>
      <c r="J147" s="50">
        <v>89.03</v>
      </c>
      <c r="K147" s="43">
        <f t="shared" si="6"/>
        <v>89.03</v>
      </c>
      <c r="L147" s="44">
        <f t="shared" si="7"/>
        <v>0.13631036967246726</v>
      </c>
    </row>
    <row r="148" spans="1:12" x14ac:dyDescent="0.25">
      <c r="A148"/>
      <c r="B148" s="33" t="s">
        <v>282</v>
      </c>
      <c r="C148" s="36" t="s">
        <v>283</v>
      </c>
      <c r="D148" s="34" t="s">
        <v>284</v>
      </c>
      <c r="E148" s="35" t="s">
        <v>285</v>
      </c>
      <c r="F148" s="35">
        <v>1</v>
      </c>
      <c r="G148" s="16">
        <v>237.99169660678643</v>
      </c>
      <c r="H148" s="49">
        <f t="shared" si="8"/>
        <v>237.99169660678643</v>
      </c>
      <c r="I148" s="47"/>
      <c r="J148" s="50">
        <v>232</v>
      </c>
      <c r="K148" s="43">
        <f t="shared" si="6"/>
        <v>232</v>
      </c>
      <c r="L148" s="44">
        <f t="shared" si="7"/>
        <v>2.582627847752773E-2</v>
      </c>
    </row>
    <row r="149" spans="1:12" x14ac:dyDescent="0.25">
      <c r="A149"/>
      <c r="B149" s="33" t="s">
        <v>286</v>
      </c>
      <c r="C149" s="36" t="s">
        <v>287</v>
      </c>
      <c r="D149" s="34" t="s">
        <v>288</v>
      </c>
      <c r="E149" s="35" t="s">
        <v>289</v>
      </c>
      <c r="F149" s="35">
        <v>1</v>
      </c>
      <c r="G149" s="16">
        <v>209.87395681364546</v>
      </c>
      <c r="H149" s="49">
        <f t="shared" si="8"/>
        <v>209.87395681364546</v>
      </c>
      <c r="I149" s="47"/>
      <c r="J149" s="50">
        <v>204.53</v>
      </c>
      <c r="K149" s="43">
        <f t="shared" si="6"/>
        <v>204.53</v>
      </c>
      <c r="L149" s="44">
        <f t="shared" si="7"/>
        <v>2.6127985203370958E-2</v>
      </c>
    </row>
    <row r="150" spans="1:12" x14ac:dyDescent="0.25">
      <c r="A150"/>
      <c r="B150" s="33" t="s">
        <v>290</v>
      </c>
      <c r="C150" s="36" t="s">
        <v>291</v>
      </c>
      <c r="D150" s="34" t="s">
        <v>292</v>
      </c>
      <c r="E150" s="35" t="s">
        <v>293</v>
      </c>
      <c r="F150" s="35">
        <v>1</v>
      </c>
      <c r="G150" s="15">
        <v>58.81</v>
      </c>
      <c r="H150" s="49">
        <f t="shared" si="8"/>
        <v>58.81</v>
      </c>
      <c r="I150" s="47"/>
      <c r="J150" s="50">
        <v>58.81</v>
      </c>
      <c r="K150" s="43">
        <f t="shared" si="6"/>
        <v>58.81</v>
      </c>
      <c r="L150" s="44">
        <f t="shared" si="7"/>
        <v>0</v>
      </c>
    </row>
    <row r="151" spans="1:12" x14ac:dyDescent="0.25">
      <c r="A151"/>
      <c r="B151" s="33" t="s">
        <v>294</v>
      </c>
      <c r="C151" s="36" t="s">
        <v>295</v>
      </c>
      <c r="D151" s="34" t="s">
        <v>296</v>
      </c>
      <c r="E151" s="35" t="s">
        <v>297</v>
      </c>
      <c r="F151" s="35">
        <v>1</v>
      </c>
      <c r="G151" s="15">
        <v>52.38</v>
      </c>
      <c r="H151" s="49">
        <f t="shared" si="8"/>
        <v>52.38</v>
      </c>
      <c r="I151" s="47"/>
      <c r="J151" s="50">
        <v>52.38</v>
      </c>
      <c r="K151" s="43">
        <f t="shared" si="6"/>
        <v>52.38</v>
      </c>
      <c r="L151" s="44">
        <f t="shared" si="7"/>
        <v>0</v>
      </c>
    </row>
    <row r="152" spans="1:12" x14ac:dyDescent="0.25">
      <c r="A152"/>
      <c r="B152" s="33" t="s">
        <v>298</v>
      </c>
      <c r="C152" s="36" t="s">
        <v>299</v>
      </c>
      <c r="D152" s="34" t="s">
        <v>300</v>
      </c>
      <c r="E152" s="35" t="s">
        <v>301</v>
      </c>
      <c r="F152" s="35">
        <v>1</v>
      </c>
      <c r="G152" s="15">
        <v>45.53</v>
      </c>
      <c r="H152" s="49">
        <f t="shared" si="8"/>
        <v>45.53</v>
      </c>
      <c r="I152" s="47"/>
      <c r="J152" s="50">
        <v>45.53</v>
      </c>
      <c r="K152" s="43">
        <f t="shared" si="6"/>
        <v>45.53</v>
      </c>
      <c r="L152" s="44">
        <f t="shared" si="7"/>
        <v>0</v>
      </c>
    </row>
    <row r="153" spans="1:12" x14ac:dyDescent="0.25">
      <c r="A153"/>
      <c r="B153" s="33" t="s">
        <v>302</v>
      </c>
      <c r="C153" s="36" t="s">
        <v>303</v>
      </c>
      <c r="D153" s="34" t="s">
        <v>304</v>
      </c>
      <c r="E153" s="35" t="s">
        <v>305</v>
      </c>
      <c r="F153" s="35">
        <v>1</v>
      </c>
      <c r="G153" s="15">
        <v>135.59</v>
      </c>
      <c r="H153" s="49">
        <f t="shared" si="8"/>
        <v>135.59</v>
      </c>
      <c r="I153" s="47"/>
      <c r="J153" s="50">
        <v>135.59</v>
      </c>
      <c r="K153" s="43">
        <f t="shared" si="6"/>
        <v>135.59</v>
      </c>
      <c r="L153" s="44">
        <f t="shared" si="7"/>
        <v>0</v>
      </c>
    </row>
    <row r="154" spans="1:12" x14ac:dyDescent="0.25">
      <c r="A154"/>
      <c r="B154" s="33" t="s">
        <v>306</v>
      </c>
      <c r="C154" s="36" t="s">
        <v>307</v>
      </c>
      <c r="D154" s="34" t="s">
        <v>308</v>
      </c>
      <c r="E154" s="35" t="s">
        <v>309</v>
      </c>
      <c r="F154" s="35">
        <v>1</v>
      </c>
      <c r="G154" s="15">
        <v>144.66999999999999</v>
      </c>
      <c r="H154" s="49">
        <f t="shared" si="8"/>
        <v>144.66999999999999</v>
      </c>
      <c r="I154" s="47"/>
      <c r="J154" s="50">
        <v>144.66999999999999</v>
      </c>
      <c r="K154" s="43">
        <f t="shared" si="6"/>
        <v>144.66999999999999</v>
      </c>
      <c r="L154" s="44">
        <f t="shared" si="7"/>
        <v>0</v>
      </c>
    </row>
    <row r="155" spans="1:12" x14ac:dyDescent="0.25">
      <c r="A155"/>
      <c r="B155" s="33" t="s">
        <v>310</v>
      </c>
      <c r="C155" s="36" t="s">
        <v>311</v>
      </c>
      <c r="D155" s="34" t="s">
        <v>312</v>
      </c>
      <c r="E155" s="35" t="s">
        <v>313</v>
      </c>
      <c r="F155" s="35">
        <v>1</v>
      </c>
      <c r="G155" s="15">
        <v>34.25</v>
      </c>
      <c r="H155" s="49">
        <f t="shared" si="8"/>
        <v>34.25</v>
      </c>
      <c r="I155" s="47"/>
      <c r="J155" s="50">
        <v>34.25</v>
      </c>
      <c r="K155" s="43">
        <f t="shared" si="6"/>
        <v>34.25</v>
      </c>
      <c r="L155" s="44">
        <f t="shared" si="7"/>
        <v>0</v>
      </c>
    </row>
    <row r="156" spans="1:12" x14ac:dyDescent="0.25">
      <c r="A156" s="55" t="s">
        <v>866</v>
      </c>
      <c r="B156" s="51" t="s">
        <v>818</v>
      </c>
      <c r="C156" s="17" t="s">
        <v>819</v>
      </c>
      <c r="D156" s="52" t="s">
        <v>820</v>
      </c>
      <c r="E156" s="18" t="s">
        <v>821</v>
      </c>
      <c r="F156" s="18" t="s">
        <v>569</v>
      </c>
      <c r="G156" s="16">
        <v>22.55</v>
      </c>
      <c r="H156" s="53">
        <f t="shared" si="8"/>
        <v>22.55</v>
      </c>
      <c r="I156" s="47"/>
      <c r="J156" s="50" t="s">
        <v>865</v>
      </c>
      <c r="K156" s="43" t="str">
        <f t="shared" si="6"/>
        <v>-</v>
      </c>
      <c r="L156" s="44" t="str">
        <f t="shared" si="7"/>
        <v>-</v>
      </c>
    </row>
    <row r="157" spans="1:12" x14ac:dyDescent="0.25">
      <c r="A157" s="55" t="s">
        <v>866</v>
      </c>
      <c r="B157" s="51" t="s">
        <v>822</v>
      </c>
      <c r="C157" s="17" t="s">
        <v>823</v>
      </c>
      <c r="D157" s="52" t="s">
        <v>824</v>
      </c>
      <c r="E157" s="18" t="s">
        <v>825</v>
      </c>
      <c r="F157" s="18" t="s">
        <v>569</v>
      </c>
      <c r="G157" s="16">
        <v>73.474698457630211</v>
      </c>
      <c r="H157" s="53">
        <f t="shared" si="8"/>
        <v>73.474698457630211</v>
      </c>
      <c r="I157" s="47"/>
      <c r="J157" s="50" t="s">
        <v>865</v>
      </c>
      <c r="K157" s="43" t="str">
        <f t="shared" si="6"/>
        <v>-</v>
      </c>
      <c r="L157" s="44" t="str">
        <f t="shared" si="7"/>
        <v>-</v>
      </c>
    </row>
    <row r="158" spans="1:12" x14ac:dyDescent="0.25">
      <c r="A158"/>
      <c r="B158" s="33" t="s">
        <v>314</v>
      </c>
      <c r="C158" s="36" t="s">
        <v>315</v>
      </c>
      <c r="D158" s="34" t="s">
        <v>316</v>
      </c>
      <c r="E158" s="35" t="s">
        <v>317</v>
      </c>
      <c r="F158" s="35">
        <v>1</v>
      </c>
      <c r="G158" s="15">
        <v>587.69000000000005</v>
      </c>
      <c r="H158" s="49">
        <f t="shared" si="8"/>
        <v>587.69000000000005</v>
      </c>
      <c r="I158" s="47"/>
      <c r="J158" s="50">
        <v>587.69000000000005</v>
      </c>
      <c r="K158" s="43">
        <f t="shared" si="6"/>
        <v>587.69000000000005</v>
      </c>
      <c r="L158" s="44">
        <f t="shared" si="7"/>
        <v>0</v>
      </c>
    </row>
    <row r="159" spans="1:12" x14ac:dyDescent="0.25">
      <c r="A159"/>
      <c r="B159" s="33" t="s">
        <v>318</v>
      </c>
      <c r="C159" s="36" t="s">
        <v>319</v>
      </c>
      <c r="D159" s="34" t="s">
        <v>320</v>
      </c>
      <c r="E159" s="35" t="s">
        <v>321</v>
      </c>
      <c r="F159" s="35">
        <v>1</v>
      </c>
      <c r="G159" s="16">
        <v>787.5943107240065</v>
      </c>
      <c r="H159" s="49">
        <f t="shared" si="8"/>
        <v>787.5943107240065</v>
      </c>
      <c r="I159" s="47"/>
      <c r="J159" s="50">
        <v>765.55</v>
      </c>
      <c r="K159" s="43">
        <f t="shared" si="6"/>
        <v>765.55</v>
      </c>
      <c r="L159" s="44">
        <f t="shared" si="7"/>
        <v>2.8795389881792897E-2</v>
      </c>
    </row>
    <row r="160" spans="1:12" x14ac:dyDescent="0.25">
      <c r="A160"/>
      <c r="B160" s="33" t="s">
        <v>322</v>
      </c>
      <c r="C160" s="36" t="s">
        <v>323</v>
      </c>
      <c r="D160" s="34" t="s">
        <v>324</v>
      </c>
      <c r="E160" s="35" t="s">
        <v>325</v>
      </c>
      <c r="F160" s="35">
        <v>1</v>
      </c>
      <c r="G160" s="15">
        <v>39.1</v>
      </c>
      <c r="H160" s="49">
        <f t="shared" si="8"/>
        <v>39.1</v>
      </c>
      <c r="I160" s="47"/>
      <c r="J160" s="50">
        <v>39.1</v>
      </c>
      <c r="K160" s="43">
        <f t="shared" si="6"/>
        <v>39.1</v>
      </c>
      <c r="L160" s="44">
        <f t="shared" si="7"/>
        <v>0</v>
      </c>
    </row>
    <row r="161" spans="1:12" x14ac:dyDescent="0.25">
      <c r="A161"/>
      <c r="B161" s="33" t="s">
        <v>326</v>
      </c>
      <c r="C161" s="36" t="s">
        <v>327</v>
      </c>
      <c r="D161" s="34" t="s">
        <v>328</v>
      </c>
      <c r="E161" s="35" t="s">
        <v>329</v>
      </c>
      <c r="F161" s="35">
        <v>1</v>
      </c>
      <c r="G161" s="15">
        <v>37.68</v>
      </c>
      <c r="H161" s="49">
        <f t="shared" si="8"/>
        <v>37.68</v>
      </c>
      <c r="I161" s="47"/>
      <c r="J161" s="50">
        <v>37.68</v>
      </c>
      <c r="K161" s="43">
        <f t="shared" si="6"/>
        <v>37.68</v>
      </c>
      <c r="L161" s="44">
        <f t="shared" si="7"/>
        <v>0</v>
      </c>
    </row>
    <row r="162" spans="1:12" x14ac:dyDescent="0.25">
      <c r="A162"/>
      <c r="B162" s="33" t="s">
        <v>330</v>
      </c>
      <c r="C162" s="36" t="s">
        <v>331</v>
      </c>
      <c r="D162" s="34" t="s">
        <v>332</v>
      </c>
      <c r="E162" s="35" t="s">
        <v>333</v>
      </c>
      <c r="F162" s="35">
        <v>1</v>
      </c>
      <c r="G162" s="15">
        <v>53.52</v>
      </c>
      <c r="H162" s="49">
        <f t="shared" si="8"/>
        <v>53.52</v>
      </c>
      <c r="I162" s="47"/>
      <c r="J162" s="50">
        <v>53.52</v>
      </c>
      <c r="K162" s="43">
        <f t="shared" si="6"/>
        <v>53.52</v>
      </c>
      <c r="L162" s="44">
        <f t="shared" si="7"/>
        <v>0</v>
      </c>
    </row>
    <row r="163" spans="1:12" x14ac:dyDescent="0.25">
      <c r="A163"/>
      <c r="B163" s="33" t="s">
        <v>334</v>
      </c>
      <c r="C163" s="36" t="s">
        <v>335</v>
      </c>
      <c r="D163" s="34" t="s">
        <v>336</v>
      </c>
      <c r="E163" s="35" t="s">
        <v>337</v>
      </c>
      <c r="F163" s="35">
        <v>1</v>
      </c>
      <c r="G163" s="15">
        <v>1168.3699999999999</v>
      </c>
      <c r="H163" s="49">
        <f t="shared" si="8"/>
        <v>1168.3699999999999</v>
      </c>
      <c r="I163" s="47"/>
      <c r="J163" s="50">
        <v>1168.3699999999999</v>
      </c>
      <c r="K163" s="43">
        <f t="shared" si="6"/>
        <v>1168.3699999999999</v>
      </c>
      <c r="L163" s="44">
        <f t="shared" si="7"/>
        <v>0</v>
      </c>
    </row>
    <row r="164" spans="1:12" x14ac:dyDescent="0.25">
      <c r="A164"/>
      <c r="B164" s="33" t="s">
        <v>338</v>
      </c>
      <c r="C164" s="36" t="s">
        <v>339</v>
      </c>
      <c r="D164" s="34" t="s">
        <v>340</v>
      </c>
      <c r="E164" s="35" t="s">
        <v>341</v>
      </c>
      <c r="F164" s="35">
        <v>1</v>
      </c>
      <c r="G164" s="15">
        <v>192.15</v>
      </c>
      <c r="H164" s="49">
        <f t="shared" si="8"/>
        <v>192.15</v>
      </c>
      <c r="I164" s="47"/>
      <c r="J164" s="50">
        <v>192.15</v>
      </c>
      <c r="K164" s="43">
        <f t="shared" si="6"/>
        <v>192.15</v>
      </c>
      <c r="L164" s="44">
        <f t="shared" si="7"/>
        <v>0</v>
      </c>
    </row>
    <row r="165" spans="1:12" x14ac:dyDescent="0.25">
      <c r="A165" s="55" t="s">
        <v>866</v>
      </c>
      <c r="B165" s="51" t="s">
        <v>826</v>
      </c>
      <c r="C165" s="17" t="s">
        <v>827</v>
      </c>
      <c r="D165" s="52" t="s">
        <v>828</v>
      </c>
      <c r="E165" s="18" t="s">
        <v>829</v>
      </c>
      <c r="F165" s="18" t="s">
        <v>569</v>
      </c>
      <c r="G165" s="16">
        <v>155.21197604790419</v>
      </c>
      <c r="H165" s="53">
        <f t="shared" si="8"/>
        <v>155.21197604790419</v>
      </c>
      <c r="I165" s="47"/>
      <c r="J165" s="50" t="s">
        <v>865</v>
      </c>
      <c r="K165" s="43" t="str">
        <f t="shared" si="6"/>
        <v>-</v>
      </c>
      <c r="L165" s="44" t="str">
        <f t="shared" si="7"/>
        <v>-</v>
      </c>
    </row>
    <row r="166" spans="1:12" x14ac:dyDescent="0.25">
      <c r="A166"/>
      <c r="B166" s="33" t="s">
        <v>342</v>
      </c>
      <c r="C166" s="36" t="s">
        <v>343</v>
      </c>
      <c r="D166" s="34" t="s">
        <v>344</v>
      </c>
      <c r="E166" s="35" t="s">
        <v>345</v>
      </c>
      <c r="F166" s="35">
        <v>1</v>
      </c>
      <c r="G166" s="15">
        <v>151.63</v>
      </c>
      <c r="H166" s="49">
        <f t="shared" si="8"/>
        <v>151.63</v>
      </c>
      <c r="I166" s="47"/>
      <c r="J166" s="50">
        <v>151.63</v>
      </c>
      <c r="K166" s="43">
        <f t="shared" si="6"/>
        <v>151.63</v>
      </c>
      <c r="L166" s="44">
        <f t="shared" si="7"/>
        <v>0</v>
      </c>
    </row>
    <row r="167" spans="1:12" x14ac:dyDescent="0.25">
      <c r="A167"/>
      <c r="B167" s="33" t="s">
        <v>346</v>
      </c>
      <c r="C167" s="36" t="s">
        <v>347</v>
      </c>
      <c r="D167" s="34" t="s">
        <v>348</v>
      </c>
      <c r="E167" s="35" t="s">
        <v>349</v>
      </c>
      <c r="F167" s="35">
        <v>1</v>
      </c>
      <c r="G167" s="15">
        <v>60.65</v>
      </c>
      <c r="H167" s="49">
        <f t="shared" si="8"/>
        <v>60.65</v>
      </c>
      <c r="I167" s="47"/>
      <c r="J167" s="50">
        <v>60.65</v>
      </c>
      <c r="K167" s="43">
        <f t="shared" si="6"/>
        <v>60.65</v>
      </c>
      <c r="L167" s="44">
        <f t="shared" si="7"/>
        <v>0</v>
      </c>
    </row>
    <row r="168" spans="1:12" x14ac:dyDescent="0.25">
      <c r="A168"/>
      <c r="B168" s="33" t="s">
        <v>350</v>
      </c>
      <c r="C168" s="36" t="s">
        <v>351</v>
      </c>
      <c r="D168" s="34" t="s">
        <v>352</v>
      </c>
      <c r="E168" s="35" t="s">
        <v>353</v>
      </c>
      <c r="F168" s="35">
        <v>1</v>
      </c>
      <c r="G168" s="15">
        <v>163.66</v>
      </c>
      <c r="H168" s="49">
        <f t="shared" si="8"/>
        <v>163.66</v>
      </c>
      <c r="I168" s="47"/>
      <c r="J168" s="50">
        <v>163.66</v>
      </c>
      <c r="K168" s="43">
        <f t="shared" si="6"/>
        <v>163.66</v>
      </c>
      <c r="L168" s="44">
        <f t="shared" si="7"/>
        <v>0</v>
      </c>
    </row>
    <row r="169" spans="1:12" x14ac:dyDescent="0.25">
      <c r="A169" s="55" t="s">
        <v>866</v>
      </c>
      <c r="B169" s="51" t="s">
        <v>830</v>
      </c>
      <c r="C169" s="17" t="s">
        <v>831</v>
      </c>
      <c r="D169" s="52" t="s">
        <v>832</v>
      </c>
      <c r="E169" s="18" t="s">
        <v>833</v>
      </c>
      <c r="F169" s="18" t="s">
        <v>569</v>
      </c>
      <c r="G169" s="16">
        <v>68.241959716929784</v>
      </c>
      <c r="H169" s="53">
        <f t="shared" si="8"/>
        <v>68.241959716929784</v>
      </c>
      <c r="I169" s="47"/>
      <c r="J169" s="50" t="s">
        <v>865</v>
      </c>
      <c r="K169" s="43" t="str">
        <f t="shared" si="6"/>
        <v>-</v>
      </c>
      <c r="L169" s="44" t="str">
        <f t="shared" si="7"/>
        <v>-</v>
      </c>
    </row>
    <row r="170" spans="1:12" x14ac:dyDescent="0.25">
      <c r="A170"/>
      <c r="B170" s="33" t="s">
        <v>354</v>
      </c>
      <c r="C170" s="36" t="s">
        <v>355</v>
      </c>
      <c r="D170" s="34" t="s">
        <v>356</v>
      </c>
      <c r="E170" s="35" t="s">
        <v>357</v>
      </c>
      <c r="F170" s="35">
        <v>1</v>
      </c>
      <c r="G170" s="15">
        <v>359.32</v>
      </c>
      <c r="H170" s="49">
        <f t="shared" si="8"/>
        <v>359.32</v>
      </c>
      <c r="I170" s="47"/>
      <c r="J170" s="50">
        <v>359.32</v>
      </c>
      <c r="K170" s="43">
        <f t="shared" si="6"/>
        <v>359.32</v>
      </c>
      <c r="L170" s="44">
        <f t="shared" si="7"/>
        <v>0</v>
      </c>
    </row>
    <row r="171" spans="1:12" x14ac:dyDescent="0.25">
      <c r="A171"/>
      <c r="B171" s="33" t="s">
        <v>358</v>
      </c>
      <c r="C171" s="36" t="s">
        <v>359</v>
      </c>
      <c r="D171" s="34" t="s">
        <v>360</v>
      </c>
      <c r="E171" s="35" t="s">
        <v>361</v>
      </c>
      <c r="F171" s="35">
        <v>1</v>
      </c>
      <c r="G171" s="15">
        <v>273.19</v>
      </c>
      <c r="H171" s="49">
        <f t="shared" si="8"/>
        <v>273.19</v>
      </c>
      <c r="I171" s="47"/>
      <c r="J171" s="50">
        <v>273.19</v>
      </c>
      <c r="K171" s="43">
        <f t="shared" si="6"/>
        <v>273.19</v>
      </c>
      <c r="L171" s="44">
        <f t="shared" si="7"/>
        <v>0</v>
      </c>
    </row>
    <row r="172" spans="1:12" x14ac:dyDescent="0.25">
      <c r="A172"/>
      <c r="B172" s="33" t="s">
        <v>362</v>
      </c>
      <c r="C172" s="36" t="s">
        <v>363</v>
      </c>
      <c r="D172" s="34" t="s">
        <v>364</v>
      </c>
      <c r="E172" s="35" t="s">
        <v>365</v>
      </c>
      <c r="F172" s="35">
        <v>1</v>
      </c>
      <c r="G172" s="15">
        <v>642.70000000000005</v>
      </c>
      <c r="H172" s="49">
        <f t="shared" si="8"/>
        <v>642.70000000000005</v>
      </c>
      <c r="I172" s="47"/>
      <c r="J172" s="50">
        <v>642.70000000000005</v>
      </c>
      <c r="K172" s="43">
        <f t="shared" si="6"/>
        <v>642.70000000000005</v>
      </c>
      <c r="L172" s="44">
        <f t="shared" si="7"/>
        <v>0</v>
      </c>
    </row>
    <row r="173" spans="1:12" x14ac:dyDescent="0.25">
      <c r="A173"/>
      <c r="B173" s="33" t="s">
        <v>366</v>
      </c>
      <c r="C173" s="36" t="s">
        <v>367</v>
      </c>
      <c r="D173" s="34" t="s">
        <v>368</v>
      </c>
      <c r="E173" s="35" t="s">
        <v>369</v>
      </c>
      <c r="F173" s="35">
        <v>1</v>
      </c>
      <c r="G173" s="15">
        <v>513.54</v>
      </c>
      <c r="H173" s="49">
        <f t="shared" si="8"/>
        <v>513.54</v>
      </c>
      <c r="I173" s="47"/>
      <c r="J173" s="50">
        <v>513.54</v>
      </c>
      <c r="K173" s="43">
        <f t="shared" si="6"/>
        <v>513.54</v>
      </c>
      <c r="L173" s="44">
        <f t="shared" si="7"/>
        <v>0</v>
      </c>
    </row>
    <row r="174" spans="1:12" x14ac:dyDescent="0.25">
      <c r="A174"/>
      <c r="B174" s="33" t="s">
        <v>370</v>
      </c>
      <c r="C174" s="36" t="s">
        <v>371</v>
      </c>
      <c r="D174" s="34" t="s">
        <v>372</v>
      </c>
      <c r="E174" s="35" t="s">
        <v>373</v>
      </c>
      <c r="F174" s="35">
        <v>1</v>
      </c>
      <c r="G174" s="16">
        <v>305.39217651968789</v>
      </c>
      <c r="H174" s="49">
        <f t="shared" si="8"/>
        <v>305.39217651968789</v>
      </c>
      <c r="I174" s="47"/>
      <c r="J174" s="50">
        <v>119.82</v>
      </c>
      <c r="K174" s="43">
        <f t="shared" si="6"/>
        <v>119.82</v>
      </c>
      <c r="L174" s="44">
        <f t="shared" si="7"/>
        <v>1.5487579412425965</v>
      </c>
    </row>
    <row r="175" spans="1:12" x14ac:dyDescent="0.25">
      <c r="A175"/>
      <c r="B175" s="33" t="s">
        <v>374</v>
      </c>
      <c r="C175" s="36" t="s">
        <v>375</v>
      </c>
      <c r="D175" s="34" t="s">
        <v>376</v>
      </c>
      <c r="E175" s="35" t="s">
        <v>377</v>
      </c>
      <c r="F175" s="35">
        <v>1</v>
      </c>
      <c r="G175" s="16">
        <v>486.24534204318638</v>
      </c>
      <c r="H175" s="49">
        <f t="shared" si="8"/>
        <v>486.24534204318638</v>
      </c>
      <c r="I175" s="47"/>
      <c r="J175" s="50">
        <v>145.03</v>
      </c>
      <c r="K175" s="43">
        <f t="shared" si="6"/>
        <v>145.03</v>
      </c>
      <c r="L175" s="44">
        <f t="shared" si="7"/>
        <v>2.3527224853008786</v>
      </c>
    </row>
    <row r="176" spans="1:12" x14ac:dyDescent="0.25">
      <c r="A176"/>
      <c r="B176" s="33" t="s">
        <v>378</v>
      </c>
      <c r="C176" s="36" t="s">
        <v>379</v>
      </c>
      <c r="D176" s="34" t="s">
        <v>380</v>
      </c>
      <c r="E176" s="35" t="s">
        <v>381</v>
      </c>
      <c r="F176" s="35">
        <v>1</v>
      </c>
      <c r="G176" s="15">
        <v>134.16999999999999</v>
      </c>
      <c r="H176" s="49">
        <f t="shared" si="8"/>
        <v>134.16999999999999</v>
      </c>
      <c r="I176" s="47"/>
      <c r="J176" s="50">
        <v>134.16999999999999</v>
      </c>
      <c r="K176" s="43">
        <f t="shared" si="6"/>
        <v>134.16999999999999</v>
      </c>
      <c r="L176" s="44">
        <f t="shared" si="7"/>
        <v>0</v>
      </c>
    </row>
    <row r="177" spans="1:12" x14ac:dyDescent="0.25">
      <c r="A177"/>
      <c r="B177" s="33" t="s">
        <v>382</v>
      </c>
      <c r="C177" s="36" t="s">
        <v>383</v>
      </c>
      <c r="D177" s="34" t="s">
        <v>384</v>
      </c>
      <c r="E177" s="35" t="s">
        <v>385</v>
      </c>
      <c r="F177" s="35">
        <v>1</v>
      </c>
      <c r="G177" s="15">
        <v>113.01</v>
      </c>
      <c r="H177" s="49">
        <f t="shared" si="8"/>
        <v>113.01</v>
      </c>
      <c r="I177" s="47"/>
      <c r="J177" s="50">
        <v>113.01</v>
      </c>
      <c r="K177" s="43">
        <f t="shared" si="6"/>
        <v>113.01</v>
      </c>
      <c r="L177" s="44">
        <f t="shared" si="7"/>
        <v>0</v>
      </c>
    </row>
    <row r="178" spans="1:12" x14ac:dyDescent="0.25">
      <c r="A178"/>
      <c r="B178" s="33" t="s">
        <v>386</v>
      </c>
      <c r="C178" s="36" t="s">
        <v>387</v>
      </c>
      <c r="D178" s="34" t="s">
        <v>388</v>
      </c>
      <c r="E178" s="35" t="s">
        <v>389</v>
      </c>
      <c r="F178" s="35">
        <v>1</v>
      </c>
      <c r="G178" s="15">
        <v>21.16</v>
      </c>
      <c r="H178" s="49">
        <f t="shared" si="8"/>
        <v>21.16</v>
      </c>
      <c r="I178" s="47"/>
      <c r="J178" s="50">
        <v>21.16</v>
      </c>
      <c r="K178" s="43">
        <f t="shared" si="6"/>
        <v>21.16</v>
      </c>
      <c r="L178" s="44">
        <f t="shared" si="7"/>
        <v>0</v>
      </c>
    </row>
    <row r="179" spans="1:12" x14ac:dyDescent="0.25">
      <c r="A179"/>
      <c r="B179" s="33" t="s">
        <v>390</v>
      </c>
      <c r="C179" s="36" t="s">
        <v>391</v>
      </c>
      <c r="D179" s="34" t="s">
        <v>392</v>
      </c>
      <c r="E179" s="35" t="s">
        <v>393</v>
      </c>
      <c r="F179" s="35">
        <v>1</v>
      </c>
      <c r="G179" s="15">
        <v>137.85</v>
      </c>
      <c r="H179" s="49">
        <f t="shared" si="8"/>
        <v>137.85</v>
      </c>
      <c r="I179" s="47"/>
      <c r="J179" s="50">
        <v>137.85</v>
      </c>
      <c r="K179" s="43">
        <f t="shared" si="6"/>
        <v>137.85</v>
      </c>
      <c r="L179" s="44">
        <f t="shared" si="7"/>
        <v>0</v>
      </c>
    </row>
    <row r="180" spans="1:12" x14ac:dyDescent="0.25">
      <c r="A180"/>
      <c r="B180" s="33" t="s">
        <v>394</v>
      </c>
      <c r="C180" s="36" t="s">
        <v>395</v>
      </c>
      <c r="D180" s="34" t="s">
        <v>396</v>
      </c>
      <c r="E180" s="35" t="s">
        <v>397</v>
      </c>
      <c r="F180" s="35">
        <v>1</v>
      </c>
      <c r="G180" s="15">
        <v>73.52</v>
      </c>
      <c r="H180" s="49">
        <f t="shared" si="8"/>
        <v>73.52</v>
      </c>
      <c r="I180" s="47"/>
      <c r="J180" s="50">
        <v>73.52</v>
      </c>
      <c r="K180" s="43">
        <f t="shared" si="6"/>
        <v>73.52</v>
      </c>
      <c r="L180" s="44">
        <f t="shared" si="7"/>
        <v>0</v>
      </c>
    </row>
    <row r="181" spans="1:12" x14ac:dyDescent="0.25">
      <c r="A181"/>
      <c r="B181" s="33" t="s">
        <v>398</v>
      </c>
      <c r="C181" s="36" t="s">
        <v>399</v>
      </c>
      <c r="D181" s="34" t="s">
        <v>400</v>
      </c>
      <c r="E181" s="35" t="s">
        <v>401</v>
      </c>
      <c r="F181" s="35">
        <v>1</v>
      </c>
      <c r="G181" s="15">
        <v>59.73</v>
      </c>
      <c r="H181" s="49">
        <f t="shared" si="8"/>
        <v>59.73</v>
      </c>
      <c r="I181" s="47"/>
      <c r="J181" s="50">
        <v>59.73</v>
      </c>
      <c r="K181" s="43">
        <f t="shared" si="6"/>
        <v>59.73</v>
      </c>
      <c r="L181" s="44">
        <f t="shared" si="7"/>
        <v>0</v>
      </c>
    </row>
    <row r="182" spans="1:12" x14ac:dyDescent="0.25">
      <c r="A182"/>
      <c r="B182" s="33" t="s">
        <v>402</v>
      </c>
      <c r="C182" s="36" t="s">
        <v>403</v>
      </c>
      <c r="D182" s="34" t="s">
        <v>404</v>
      </c>
      <c r="E182" s="35" t="s">
        <v>405</v>
      </c>
      <c r="F182" s="35">
        <v>1</v>
      </c>
      <c r="G182" s="15">
        <v>64.73</v>
      </c>
      <c r="H182" s="49">
        <f t="shared" si="8"/>
        <v>64.73</v>
      </c>
      <c r="I182" s="47"/>
      <c r="J182" s="50">
        <v>64.73</v>
      </c>
      <c r="K182" s="43">
        <f t="shared" si="6"/>
        <v>64.73</v>
      </c>
      <c r="L182" s="44">
        <f t="shared" si="7"/>
        <v>0</v>
      </c>
    </row>
    <row r="183" spans="1:12" x14ac:dyDescent="0.25">
      <c r="A183"/>
      <c r="B183" s="33" t="s">
        <v>406</v>
      </c>
      <c r="C183" s="36" t="s">
        <v>407</v>
      </c>
      <c r="D183" s="34" t="s">
        <v>408</v>
      </c>
      <c r="E183" s="35" t="s">
        <v>409</v>
      </c>
      <c r="F183" s="35">
        <v>1</v>
      </c>
      <c r="G183" s="15">
        <v>25.68</v>
      </c>
      <c r="H183" s="49">
        <f t="shared" si="8"/>
        <v>25.68</v>
      </c>
      <c r="I183" s="47"/>
      <c r="J183" s="50">
        <v>25.68</v>
      </c>
      <c r="K183" s="43">
        <f t="shared" si="6"/>
        <v>25.68</v>
      </c>
      <c r="L183" s="44">
        <f t="shared" si="7"/>
        <v>0</v>
      </c>
    </row>
    <row r="184" spans="1:12" x14ac:dyDescent="0.25">
      <c r="A184"/>
      <c r="B184" s="33" t="s">
        <v>410</v>
      </c>
      <c r="C184" s="36" t="s">
        <v>411</v>
      </c>
      <c r="D184" s="34" t="s">
        <v>412</v>
      </c>
      <c r="E184" s="35" t="s">
        <v>413</v>
      </c>
      <c r="F184" s="35">
        <v>1</v>
      </c>
      <c r="G184" s="15">
        <v>18.8</v>
      </c>
      <c r="H184" s="49">
        <f t="shared" si="8"/>
        <v>18.8</v>
      </c>
      <c r="I184" s="47"/>
      <c r="J184" s="50">
        <v>18.8</v>
      </c>
      <c r="K184" s="43">
        <f t="shared" si="6"/>
        <v>18.8</v>
      </c>
      <c r="L184" s="44">
        <f t="shared" si="7"/>
        <v>0</v>
      </c>
    </row>
    <row r="185" spans="1:12" x14ac:dyDescent="0.25">
      <c r="A185"/>
      <c r="B185" s="33" t="s">
        <v>414</v>
      </c>
      <c r="C185" s="36" t="s">
        <v>415</v>
      </c>
      <c r="D185" s="34" t="s">
        <v>416</v>
      </c>
      <c r="E185" s="35" t="s">
        <v>417</v>
      </c>
      <c r="F185" s="35">
        <v>1</v>
      </c>
      <c r="G185" s="15">
        <v>137.85</v>
      </c>
      <c r="H185" s="49">
        <f t="shared" si="8"/>
        <v>137.85</v>
      </c>
      <c r="I185" s="47"/>
      <c r="J185" s="50">
        <v>137.85</v>
      </c>
      <c r="K185" s="43">
        <f t="shared" si="6"/>
        <v>137.85</v>
      </c>
      <c r="L185" s="44">
        <f t="shared" si="7"/>
        <v>0</v>
      </c>
    </row>
    <row r="186" spans="1:12" x14ac:dyDescent="0.25">
      <c r="A186"/>
      <c r="B186" s="33" t="s">
        <v>418</v>
      </c>
      <c r="C186" s="36" t="s">
        <v>419</v>
      </c>
      <c r="D186" s="34" t="s">
        <v>420</v>
      </c>
      <c r="E186" s="35" t="s">
        <v>421</v>
      </c>
      <c r="F186" s="35">
        <v>60</v>
      </c>
      <c r="G186" s="16">
        <v>25.737822827073128</v>
      </c>
      <c r="H186" s="49">
        <f t="shared" si="8"/>
        <v>25.737822827073128</v>
      </c>
      <c r="I186" s="47"/>
      <c r="J186" s="50">
        <v>20.14</v>
      </c>
      <c r="K186" s="43">
        <f t="shared" si="6"/>
        <v>20.14</v>
      </c>
      <c r="L186" s="44">
        <f t="shared" si="7"/>
        <v>0.27794552269479278</v>
      </c>
    </row>
    <row r="187" spans="1:12" x14ac:dyDescent="0.25">
      <c r="A187"/>
      <c r="B187" s="33" t="s">
        <v>422</v>
      </c>
      <c r="C187" s="36" t="s">
        <v>423</v>
      </c>
      <c r="D187" s="34" t="s">
        <v>424</v>
      </c>
      <c r="E187" s="35" t="s">
        <v>425</v>
      </c>
      <c r="F187" s="35">
        <v>30</v>
      </c>
      <c r="G187" s="15">
        <v>38.979999999999997</v>
      </c>
      <c r="H187" s="49">
        <f t="shared" si="8"/>
        <v>38.979999999999997</v>
      </c>
      <c r="I187" s="47"/>
      <c r="J187" s="50">
        <v>38.979999999999997</v>
      </c>
      <c r="K187" s="43">
        <f t="shared" si="6"/>
        <v>38.979999999999997</v>
      </c>
      <c r="L187" s="44">
        <f t="shared" si="7"/>
        <v>0</v>
      </c>
    </row>
    <row r="188" spans="1:12" x14ac:dyDescent="0.25">
      <c r="A188"/>
      <c r="B188" s="33" t="s">
        <v>426</v>
      </c>
      <c r="C188" s="36" t="s">
        <v>427</v>
      </c>
      <c r="D188" s="34" t="s">
        <v>428</v>
      </c>
      <c r="E188" s="35" t="s">
        <v>429</v>
      </c>
      <c r="F188" s="35">
        <v>30</v>
      </c>
      <c r="G188" s="16">
        <v>48.509942442387953</v>
      </c>
      <c r="H188" s="49">
        <f t="shared" si="8"/>
        <v>48.509942442387953</v>
      </c>
      <c r="I188" s="47"/>
      <c r="J188" s="50">
        <v>37.340000000000003</v>
      </c>
      <c r="K188" s="43">
        <f t="shared" si="6"/>
        <v>37.340000000000003</v>
      </c>
      <c r="L188" s="44">
        <f t="shared" si="7"/>
        <v>0.29914146873026104</v>
      </c>
    </row>
    <row r="189" spans="1:12" x14ac:dyDescent="0.25">
      <c r="A189"/>
      <c r="B189" s="33" t="s">
        <v>430</v>
      </c>
      <c r="C189" s="36" t="s">
        <v>431</v>
      </c>
      <c r="D189" s="34" t="s">
        <v>432</v>
      </c>
      <c r="E189" s="35" t="s">
        <v>433</v>
      </c>
      <c r="F189" s="35">
        <v>20</v>
      </c>
      <c r="G189" s="16">
        <v>65.470378370531691</v>
      </c>
      <c r="H189" s="49">
        <f t="shared" si="8"/>
        <v>65.470378370531691</v>
      </c>
      <c r="I189" s="47"/>
      <c r="J189" s="50">
        <v>50.4</v>
      </c>
      <c r="K189" s="43">
        <f t="shared" si="6"/>
        <v>50.4</v>
      </c>
      <c r="L189" s="44">
        <f t="shared" si="7"/>
        <v>0.29901544385975581</v>
      </c>
    </row>
    <row r="190" spans="1:12" x14ac:dyDescent="0.25">
      <c r="A190"/>
      <c r="B190" s="33" t="s">
        <v>434</v>
      </c>
      <c r="C190" s="36" t="s">
        <v>435</v>
      </c>
      <c r="D190" s="34" t="s">
        <v>436</v>
      </c>
      <c r="E190" s="35" t="s">
        <v>437</v>
      </c>
      <c r="F190" s="35">
        <v>10</v>
      </c>
      <c r="G190" s="16">
        <v>94.173049246960616</v>
      </c>
      <c r="H190" s="49">
        <f t="shared" si="8"/>
        <v>94.173049246960616</v>
      </c>
      <c r="I190" s="47"/>
      <c r="J190" s="50">
        <v>75.05</v>
      </c>
      <c r="K190" s="43">
        <f t="shared" si="6"/>
        <v>75.05</v>
      </c>
      <c r="L190" s="44">
        <f t="shared" si="7"/>
        <v>0.25480412054577772</v>
      </c>
    </row>
    <row r="191" spans="1:12" x14ac:dyDescent="0.25">
      <c r="A191"/>
      <c r="B191" s="33" t="s">
        <v>438</v>
      </c>
      <c r="C191" s="36" t="s">
        <v>439</v>
      </c>
      <c r="D191" s="34" t="s">
        <v>440</v>
      </c>
      <c r="E191" s="35" t="s">
        <v>441</v>
      </c>
      <c r="F191" s="35">
        <v>4</v>
      </c>
      <c r="G191" s="16">
        <v>174.94399332244603</v>
      </c>
      <c r="H191" s="49">
        <f t="shared" si="8"/>
        <v>174.94399332244603</v>
      </c>
      <c r="I191" s="47"/>
      <c r="J191" s="50">
        <v>134.66</v>
      </c>
      <c r="K191" s="43">
        <f t="shared" si="6"/>
        <v>134.66</v>
      </c>
      <c r="L191" s="44">
        <f t="shared" si="7"/>
        <v>0.29915337384855217</v>
      </c>
    </row>
    <row r="192" spans="1:12" x14ac:dyDescent="0.25">
      <c r="A192" s="55" t="s">
        <v>866</v>
      </c>
      <c r="B192" s="51" t="s">
        <v>834</v>
      </c>
      <c r="C192" s="17" t="s">
        <v>835</v>
      </c>
      <c r="D192" s="52" t="s">
        <v>836</v>
      </c>
      <c r="E192" s="18" t="s">
        <v>837</v>
      </c>
      <c r="F192" s="18">
        <v>2</v>
      </c>
      <c r="G192" s="16">
        <v>217.05732099437495</v>
      </c>
      <c r="H192" s="53">
        <f t="shared" si="8"/>
        <v>217.05732099437495</v>
      </c>
      <c r="I192" s="47"/>
      <c r="J192" s="50" t="s">
        <v>865</v>
      </c>
      <c r="K192" s="43" t="str">
        <f t="shared" si="6"/>
        <v>-</v>
      </c>
      <c r="L192" s="44" t="str">
        <f t="shared" si="7"/>
        <v>-</v>
      </c>
    </row>
    <row r="193" spans="1:12" x14ac:dyDescent="0.25">
      <c r="A193"/>
      <c r="B193" s="33" t="s">
        <v>442</v>
      </c>
      <c r="C193" s="36" t="s">
        <v>443</v>
      </c>
      <c r="D193" s="34" t="s">
        <v>444</v>
      </c>
      <c r="E193" s="35" t="s">
        <v>445</v>
      </c>
      <c r="F193" s="35">
        <v>2</v>
      </c>
      <c r="G193" s="16">
        <v>292.9572600254038</v>
      </c>
      <c r="H193" s="49">
        <f t="shared" si="8"/>
        <v>292.9572600254038</v>
      </c>
      <c r="I193" s="47"/>
      <c r="J193" s="50">
        <v>228.33</v>
      </c>
      <c r="K193" s="43">
        <f t="shared" si="6"/>
        <v>228.33</v>
      </c>
      <c r="L193" s="44">
        <f t="shared" si="7"/>
        <v>0.2830432270196811</v>
      </c>
    </row>
    <row r="194" spans="1:12" x14ac:dyDescent="0.25">
      <c r="A194" s="55" t="s">
        <v>866</v>
      </c>
      <c r="B194" s="51" t="s">
        <v>838</v>
      </c>
      <c r="C194" s="17" t="s">
        <v>839</v>
      </c>
      <c r="D194" s="52" t="s">
        <v>840</v>
      </c>
      <c r="E194" s="18" t="s">
        <v>841</v>
      </c>
      <c r="F194" s="18" t="s">
        <v>569</v>
      </c>
      <c r="G194" s="16">
        <v>58.836883614589013</v>
      </c>
      <c r="H194" s="53">
        <f t="shared" si="8"/>
        <v>58.836883614589013</v>
      </c>
      <c r="I194" s="47"/>
      <c r="J194" s="50" t="s">
        <v>865</v>
      </c>
      <c r="K194" s="43" t="str">
        <f t="shared" si="6"/>
        <v>-</v>
      </c>
      <c r="L194" s="44" t="str">
        <f t="shared" si="7"/>
        <v>-</v>
      </c>
    </row>
    <row r="195" spans="1:12" x14ac:dyDescent="0.25">
      <c r="A195" s="55" t="s">
        <v>866</v>
      </c>
      <c r="B195" s="51" t="s">
        <v>842</v>
      </c>
      <c r="C195" s="17" t="s">
        <v>843</v>
      </c>
      <c r="D195" s="52" t="s">
        <v>844</v>
      </c>
      <c r="E195" s="18" t="s">
        <v>845</v>
      </c>
      <c r="F195" s="18" t="s">
        <v>569</v>
      </c>
      <c r="G195" s="16">
        <v>59.178948575576122</v>
      </c>
      <c r="H195" s="53">
        <f t="shared" si="8"/>
        <v>59.178948575576122</v>
      </c>
      <c r="I195" s="47"/>
      <c r="J195" s="50" t="s">
        <v>865</v>
      </c>
      <c r="K195" s="43" t="str">
        <f t="shared" si="6"/>
        <v>-</v>
      </c>
      <c r="L195" s="44" t="str">
        <f t="shared" si="7"/>
        <v>-</v>
      </c>
    </row>
    <row r="196" spans="1:12" x14ac:dyDescent="0.25">
      <c r="A196" s="55" t="s">
        <v>866</v>
      </c>
      <c r="B196" s="51" t="s">
        <v>846</v>
      </c>
      <c r="C196" s="17" t="s">
        <v>847</v>
      </c>
      <c r="D196" s="52" t="s">
        <v>848</v>
      </c>
      <c r="E196" s="18" t="s">
        <v>849</v>
      </c>
      <c r="F196" s="18" t="s">
        <v>569</v>
      </c>
      <c r="G196" s="16">
        <v>111.05566539647978</v>
      </c>
      <c r="H196" s="53">
        <f t="shared" si="8"/>
        <v>111.05566539647978</v>
      </c>
      <c r="I196" s="47"/>
      <c r="J196" s="50" t="s">
        <v>865</v>
      </c>
      <c r="K196" s="43" t="str">
        <f t="shared" si="6"/>
        <v>-</v>
      </c>
      <c r="L196" s="44" t="str">
        <f t="shared" si="7"/>
        <v>-</v>
      </c>
    </row>
    <row r="197" spans="1:12" x14ac:dyDescent="0.25">
      <c r="A197" s="55" t="s">
        <v>866</v>
      </c>
      <c r="B197" s="51" t="s">
        <v>850</v>
      </c>
      <c r="C197" s="17" t="s">
        <v>851</v>
      </c>
      <c r="D197" s="52" t="s">
        <v>852</v>
      </c>
      <c r="E197" s="18" t="s">
        <v>853</v>
      </c>
      <c r="F197" s="18" t="s">
        <v>569</v>
      </c>
      <c r="G197" s="16">
        <v>159.62888985665035</v>
      </c>
      <c r="H197" s="53">
        <f t="shared" si="8"/>
        <v>159.62888985665035</v>
      </c>
      <c r="I197" s="47"/>
      <c r="J197" s="50" t="s">
        <v>865</v>
      </c>
      <c r="K197" s="43" t="str">
        <f t="shared" si="6"/>
        <v>-</v>
      </c>
      <c r="L197" s="44" t="str">
        <f t="shared" si="7"/>
        <v>-</v>
      </c>
    </row>
    <row r="198" spans="1:12" x14ac:dyDescent="0.25">
      <c r="A198" s="55" t="s">
        <v>866</v>
      </c>
      <c r="B198" s="51" t="s">
        <v>854</v>
      </c>
      <c r="C198" s="17" t="s">
        <v>855</v>
      </c>
      <c r="D198" s="52" t="s">
        <v>856</v>
      </c>
      <c r="E198" s="18" t="s">
        <v>857</v>
      </c>
      <c r="F198" s="18" t="s">
        <v>569</v>
      </c>
      <c r="G198" s="16">
        <v>208.63824714207948</v>
      </c>
      <c r="H198" s="53">
        <f t="shared" si="8"/>
        <v>208.63824714207948</v>
      </c>
      <c r="I198" s="47"/>
      <c r="J198" s="50" t="s">
        <v>865</v>
      </c>
      <c r="K198" s="43" t="str">
        <f t="shared" si="6"/>
        <v>-</v>
      </c>
      <c r="L198" s="44" t="str">
        <f t="shared" si="7"/>
        <v>-</v>
      </c>
    </row>
    <row r="199" spans="1:12" x14ac:dyDescent="0.25">
      <c r="A199"/>
      <c r="B199" s="33" t="s">
        <v>446</v>
      </c>
      <c r="C199" s="36" t="s">
        <v>447</v>
      </c>
      <c r="D199" s="34" t="s">
        <v>448</v>
      </c>
      <c r="E199" s="35" t="s">
        <v>449</v>
      </c>
      <c r="F199" s="35">
        <v>1</v>
      </c>
      <c r="G199" s="16">
        <v>46.717522046815461</v>
      </c>
      <c r="H199" s="49">
        <f t="shared" si="8"/>
        <v>46.717522046815461</v>
      </c>
      <c r="I199" s="47"/>
      <c r="J199" s="50">
        <v>33.25</v>
      </c>
      <c r="K199" s="43">
        <f t="shared" si="6"/>
        <v>33.25</v>
      </c>
      <c r="L199" s="44">
        <f t="shared" si="7"/>
        <v>0.40503825704708152</v>
      </c>
    </row>
    <row r="200" spans="1:12" x14ac:dyDescent="0.25">
      <c r="A200"/>
      <c r="B200" s="33" t="s">
        <v>450</v>
      </c>
      <c r="C200" s="36" t="s">
        <v>451</v>
      </c>
      <c r="D200" s="34" t="s">
        <v>452</v>
      </c>
      <c r="E200" s="35" t="s">
        <v>453</v>
      </c>
      <c r="F200" s="35">
        <v>1</v>
      </c>
      <c r="G200" s="16">
        <v>14.016111776447106</v>
      </c>
      <c r="H200" s="49">
        <f t="shared" si="8"/>
        <v>14.016111776447106</v>
      </c>
      <c r="I200" s="47"/>
      <c r="J200" s="50">
        <v>9.94</v>
      </c>
      <c r="K200" s="43">
        <f t="shared" si="6"/>
        <v>9.94</v>
      </c>
      <c r="L200" s="44">
        <f t="shared" si="7"/>
        <v>0.41007160728844133</v>
      </c>
    </row>
    <row r="201" spans="1:12" x14ac:dyDescent="0.25">
      <c r="A201"/>
      <c r="B201" s="33" t="s">
        <v>454</v>
      </c>
      <c r="C201" s="36" t="s">
        <v>455</v>
      </c>
      <c r="D201" s="34" t="s">
        <v>456</v>
      </c>
      <c r="E201" s="35" t="s">
        <v>457</v>
      </c>
      <c r="F201" s="35">
        <v>1</v>
      </c>
      <c r="G201" s="16">
        <v>10.723736526946109</v>
      </c>
      <c r="H201" s="49">
        <f t="shared" si="8"/>
        <v>10.723736526946109</v>
      </c>
      <c r="I201" s="47"/>
      <c r="J201" s="50">
        <v>7.6</v>
      </c>
      <c r="K201" s="43">
        <f t="shared" si="6"/>
        <v>7.6</v>
      </c>
      <c r="L201" s="44">
        <f t="shared" si="7"/>
        <v>0.41101796407185648</v>
      </c>
    </row>
    <row r="202" spans="1:12" x14ac:dyDescent="0.25">
      <c r="A202"/>
      <c r="B202" s="33" t="s">
        <v>458</v>
      </c>
      <c r="C202" s="36" t="s">
        <v>459</v>
      </c>
      <c r="D202" s="34" t="s">
        <v>460</v>
      </c>
      <c r="E202" s="35" t="s">
        <v>461</v>
      </c>
      <c r="F202" s="35">
        <v>1</v>
      </c>
      <c r="G202" s="16">
        <v>15.820504445654148</v>
      </c>
      <c r="H202" s="49">
        <f t="shared" si="8"/>
        <v>15.820504445654148</v>
      </c>
      <c r="I202" s="47"/>
      <c r="J202" s="50">
        <v>9.1300000000000008</v>
      </c>
      <c r="K202" s="43">
        <f t="shared" si="6"/>
        <v>9.1300000000000008</v>
      </c>
      <c r="L202" s="44">
        <f t="shared" si="7"/>
        <v>0.73280442997307194</v>
      </c>
    </row>
    <row r="203" spans="1:12" x14ac:dyDescent="0.25">
      <c r="A203"/>
      <c r="B203" s="33" t="s">
        <v>462</v>
      </c>
      <c r="C203" s="36" t="s">
        <v>463</v>
      </c>
      <c r="D203" s="34" t="s">
        <v>464</v>
      </c>
      <c r="E203" s="35" t="s">
        <v>465</v>
      </c>
      <c r="F203" s="35">
        <v>1</v>
      </c>
      <c r="G203" s="16">
        <v>17.299935401923431</v>
      </c>
      <c r="H203" s="49">
        <f t="shared" si="8"/>
        <v>17.299935401923431</v>
      </c>
      <c r="I203" s="47"/>
      <c r="J203" s="50">
        <v>12.28</v>
      </c>
      <c r="K203" s="43">
        <f t="shared" ref="K203:K222" si="9">IFERROR($H$9*J203,"-")</f>
        <v>12.28</v>
      </c>
      <c r="L203" s="44">
        <f t="shared" ref="L203:L222" si="10">IFERROR((H203-K203)/K203,"-")</f>
        <v>0.40878952784392769</v>
      </c>
    </row>
    <row r="204" spans="1:12" x14ac:dyDescent="0.25">
      <c r="A204"/>
      <c r="B204" s="33" t="s">
        <v>466</v>
      </c>
      <c r="C204" s="36" t="s">
        <v>467</v>
      </c>
      <c r="D204" s="34" t="s">
        <v>468</v>
      </c>
      <c r="E204" s="35" t="s">
        <v>469</v>
      </c>
      <c r="F204" s="35">
        <v>1</v>
      </c>
      <c r="G204" s="16">
        <v>22.088844855743062</v>
      </c>
      <c r="H204" s="49">
        <f t="shared" ref="H204:H222" si="11">G204*$H$9</f>
        <v>22.088844855743062</v>
      </c>
      <c r="I204" s="47"/>
      <c r="J204" s="50">
        <v>15.71</v>
      </c>
      <c r="K204" s="43">
        <f t="shared" si="9"/>
        <v>15.71</v>
      </c>
      <c r="L204" s="44">
        <f t="shared" si="10"/>
        <v>0.40603722824589822</v>
      </c>
    </row>
    <row r="205" spans="1:12" x14ac:dyDescent="0.25">
      <c r="A205"/>
      <c r="B205" s="33" t="s">
        <v>470</v>
      </c>
      <c r="C205" s="36" t="s">
        <v>471</v>
      </c>
      <c r="D205" s="34" t="s">
        <v>472</v>
      </c>
      <c r="E205" s="35" t="s">
        <v>473</v>
      </c>
      <c r="F205" s="35">
        <v>1</v>
      </c>
      <c r="G205" s="16">
        <v>38.944095808383246</v>
      </c>
      <c r="H205" s="49">
        <f t="shared" si="11"/>
        <v>38.944095808383246</v>
      </c>
      <c r="I205" s="47"/>
      <c r="J205" s="50">
        <v>27.65</v>
      </c>
      <c r="K205" s="43">
        <f t="shared" si="9"/>
        <v>27.65</v>
      </c>
      <c r="L205" s="44">
        <f t="shared" si="10"/>
        <v>0.40846639451657313</v>
      </c>
    </row>
    <row r="206" spans="1:12" x14ac:dyDescent="0.25">
      <c r="A206"/>
      <c r="B206" s="33" t="s">
        <v>474</v>
      </c>
      <c r="C206" s="36" t="s">
        <v>475</v>
      </c>
      <c r="D206" s="34" t="s">
        <v>476</v>
      </c>
      <c r="E206" s="35" t="s">
        <v>477</v>
      </c>
      <c r="F206" s="35">
        <v>1</v>
      </c>
      <c r="G206" s="16">
        <v>25.868662674650704</v>
      </c>
      <c r="H206" s="49">
        <f t="shared" si="11"/>
        <v>25.868662674650704</v>
      </c>
      <c r="I206" s="47"/>
      <c r="J206" s="50">
        <v>18.38</v>
      </c>
      <c r="K206" s="43">
        <f t="shared" si="9"/>
        <v>18.38</v>
      </c>
      <c r="L206" s="44">
        <f t="shared" si="10"/>
        <v>0.40743540123235611</v>
      </c>
    </row>
    <row r="207" spans="1:12" x14ac:dyDescent="0.25">
      <c r="A207"/>
      <c r="B207" s="33" t="s">
        <v>478</v>
      </c>
      <c r="C207" s="36" t="s">
        <v>479</v>
      </c>
      <c r="D207" s="34" t="s">
        <v>480</v>
      </c>
      <c r="E207" s="35" t="s">
        <v>481</v>
      </c>
      <c r="F207" s="35">
        <v>1</v>
      </c>
      <c r="G207" s="16">
        <v>37.173909635274917</v>
      </c>
      <c r="H207" s="49">
        <f t="shared" si="11"/>
        <v>37.173909635274917</v>
      </c>
      <c r="I207" s="47"/>
      <c r="J207" s="50">
        <v>26.4</v>
      </c>
      <c r="K207" s="43">
        <f t="shared" si="9"/>
        <v>26.4</v>
      </c>
      <c r="L207" s="44">
        <f t="shared" si="10"/>
        <v>0.40810263769980754</v>
      </c>
    </row>
    <row r="208" spans="1:12" x14ac:dyDescent="0.25">
      <c r="A208" s="55" t="s">
        <v>866</v>
      </c>
      <c r="B208" s="51" t="s">
        <v>858</v>
      </c>
      <c r="C208" s="17" t="s">
        <v>859</v>
      </c>
      <c r="D208" s="52" t="s">
        <v>860</v>
      </c>
      <c r="E208" s="18" t="s">
        <v>861</v>
      </c>
      <c r="F208" s="18" t="s">
        <v>569</v>
      </c>
      <c r="G208" s="16">
        <v>65.616611141353658</v>
      </c>
      <c r="H208" s="53">
        <f t="shared" si="11"/>
        <v>65.616611141353658</v>
      </c>
      <c r="I208" s="47"/>
      <c r="J208" s="50" t="s">
        <v>865</v>
      </c>
      <c r="K208" s="43" t="str">
        <f t="shared" si="9"/>
        <v>-</v>
      </c>
      <c r="L208" s="44" t="str">
        <f t="shared" si="10"/>
        <v>-</v>
      </c>
    </row>
    <row r="209" spans="1:12" x14ac:dyDescent="0.25">
      <c r="A209"/>
      <c r="B209" s="33" t="s">
        <v>482</v>
      </c>
      <c r="C209" s="36" t="s">
        <v>483</v>
      </c>
      <c r="D209" s="34" t="s">
        <v>484</v>
      </c>
      <c r="E209" s="35" t="s">
        <v>485</v>
      </c>
      <c r="F209" s="35">
        <v>1</v>
      </c>
      <c r="G209" s="16">
        <v>457.50760950825628</v>
      </c>
      <c r="H209" s="49">
        <f t="shared" si="11"/>
        <v>457.50760950825628</v>
      </c>
      <c r="I209" s="47"/>
      <c r="J209" s="50">
        <v>421.51</v>
      </c>
      <c r="K209" s="43">
        <f t="shared" si="9"/>
        <v>421.51</v>
      </c>
      <c r="L209" s="44">
        <f t="shared" si="10"/>
        <v>8.540155514283479E-2</v>
      </c>
    </row>
    <row r="210" spans="1:12" x14ac:dyDescent="0.25">
      <c r="A210"/>
      <c r="B210" s="33" t="s">
        <v>486</v>
      </c>
      <c r="C210" s="36" t="s">
        <v>487</v>
      </c>
      <c r="D210" s="34" t="s">
        <v>488</v>
      </c>
      <c r="E210" s="35" t="s">
        <v>489</v>
      </c>
      <c r="F210" s="35">
        <v>1</v>
      </c>
      <c r="G210" s="16">
        <v>541.84116015242239</v>
      </c>
      <c r="H210" s="49">
        <f t="shared" si="11"/>
        <v>541.84116015242239</v>
      </c>
      <c r="I210" s="47"/>
      <c r="J210" s="50">
        <v>509.02</v>
      </c>
      <c r="K210" s="43">
        <f t="shared" si="9"/>
        <v>509.02</v>
      </c>
      <c r="L210" s="44">
        <f t="shared" si="10"/>
        <v>6.4479117033559408E-2</v>
      </c>
    </row>
    <row r="211" spans="1:12" x14ac:dyDescent="0.25">
      <c r="A211"/>
      <c r="B211" s="33" t="s">
        <v>490</v>
      </c>
      <c r="C211" s="36" t="s">
        <v>491</v>
      </c>
      <c r="D211" s="34" t="s">
        <v>492</v>
      </c>
      <c r="E211" s="35" t="s">
        <v>493</v>
      </c>
      <c r="F211" s="35">
        <v>1</v>
      </c>
      <c r="G211" s="16">
        <v>671.01087555797506</v>
      </c>
      <c r="H211" s="49">
        <f t="shared" si="11"/>
        <v>671.01087555797506</v>
      </c>
      <c r="I211" s="47"/>
      <c r="J211" s="50">
        <v>536.24</v>
      </c>
      <c r="K211" s="43">
        <f t="shared" si="9"/>
        <v>536.24</v>
      </c>
      <c r="L211" s="44">
        <f t="shared" si="10"/>
        <v>0.25132566678721291</v>
      </c>
    </row>
    <row r="212" spans="1:12" x14ac:dyDescent="0.25">
      <c r="A212"/>
      <c r="B212" s="33" t="s">
        <v>494</v>
      </c>
      <c r="C212" s="36" t="s">
        <v>495</v>
      </c>
      <c r="D212" s="34" t="s">
        <v>496</v>
      </c>
      <c r="E212" s="35" t="s">
        <v>497</v>
      </c>
      <c r="F212" s="35">
        <v>1</v>
      </c>
      <c r="G212" s="16">
        <v>854.32519847577589</v>
      </c>
      <c r="H212" s="49">
        <f t="shared" si="11"/>
        <v>854.32519847577589</v>
      </c>
      <c r="I212" s="47"/>
      <c r="J212" s="50">
        <v>687.69</v>
      </c>
      <c r="K212" s="43">
        <f t="shared" si="9"/>
        <v>687.69</v>
      </c>
      <c r="L212" s="44">
        <f t="shared" si="10"/>
        <v>0.24231150442172464</v>
      </c>
    </row>
    <row r="213" spans="1:12" x14ac:dyDescent="0.25">
      <c r="A213"/>
      <c r="B213" s="33" t="s">
        <v>498</v>
      </c>
      <c r="C213" s="36" t="s">
        <v>499</v>
      </c>
      <c r="D213" s="34" t="s">
        <v>500</v>
      </c>
      <c r="E213" s="35" t="s">
        <v>501</v>
      </c>
      <c r="F213" s="35">
        <v>1</v>
      </c>
      <c r="G213" s="16">
        <v>1305.6602457630195</v>
      </c>
      <c r="H213" s="49">
        <f t="shared" si="11"/>
        <v>1305.6602457630195</v>
      </c>
      <c r="I213" s="47"/>
      <c r="J213" s="50">
        <v>1055.5</v>
      </c>
      <c r="K213" s="43">
        <f t="shared" si="9"/>
        <v>1055.5</v>
      </c>
      <c r="L213" s="44">
        <f t="shared" si="10"/>
        <v>0.2370063910592321</v>
      </c>
    </row>
    <row r="214" spans="1:12" x14ac:dyDescent="0.25">
      <c r="A214"/>
      <c r="B214" s="33" t="s">
        <v>502</v>
      </c>
      <c r="C214" s="36" t="s">
        <v>503</v>
      </c>
      <c r="D214" s="34" t="s">
        <v>504</v>
      </c>
      <c r="E214" s="35" t="s">
        <v>505</v>
      </c>
      <c r="F214" s="35">
        <v>1</v>
      </c>
      <c r="G214" s="16">
        <v>1891.1403433133739</v>
      </c>
      <c r="H214" s="49">
        <f t="shared" si="11"/>
        <v>1891.1403433133739</v>
      </c>
      <c r="I214" s="47"/>
      <c r="J214" s="50">
        <v>1535.19</v>
      </c>
      <c r="K214" s="43">
        <f t="shared" si="9"/>
        <v>1535.19</v>
      </c>
      <c r="L214" s="44">
        <f t="shared" si="10"/>
        <v>0.23186077509192599</v>
      </c>
    </row>
    <row r="215" spans="1:12" x14ac:dyDescent="0.25">
      <c r="A215"/>
      <c r="B215" s="33" t="s">
        <v>506</v>
      </c>
      <c r="C215" s="36" t="s">
        <v>507</v>
      </c>
      <c r="D215" s="34" t="s">
        <v>508</v>
      </c>
      <c r="E215" s="35" t="s">
        <v>509</v>
      </c>
      <c r="F215" s="35">
        <v>1</v>
      </c>
      <c r="G215" s="15">
        <v>1355.74</v>
      </c>
      <c r="H215" s="49">
        <f t="shared" si="11"/>
        <v>1355.74</v>
      </c>
      <c r="I215" s="47"/>
      <c r="J215" s="50">
        <v>1355.74</v>
      </c>
      <c r="K215" s="43">
        <f t="shared" si="9"/>
        <v>1355.74</v>
      </c>
      <c r="L215" s="44">
        <f t="shared" si="10"/>
        <v>0</v>
      </c>
    </row>
    <row r="216" spans="1:12" x14ac:dyDescent="0.25">
      <c r="A216"/>
      <c r="B216" s="33" t="s">
        <v>510</v>
      </c>
      <c r="C216" s="36" t="s">
        <v>511</v>
      </c>
      <c r="D216" s="34" t="s">
        <v>512</v>
      </c>
      <c r="E216" s="35" t="s">
        <v>513</v>
      </c>
      <c r="F216" s="35">
        <v>1</v>
      </c>
      <c r="G216" s="16">
        <v>3112.5516995100716</v>
      </c>
      <c r="H216" s="49">
        <f t="shared" si="11"/>
        <v>3112.5516995100716</v>
      </c>
      <c r="I216" s="47"/>
      <c r="J216" s="50">
        <v>2526.9699999999998</v>
      </c>
      <c r="K216" s="43">
        <f t="shared" si="9"/>
        <v>2526.9699999999998</v>
      </c>
      <c r="L216" s="44">
        <f t="shared" si="10"/>
        <v>0.23173274693014631</v>
      </c>
    </row>
    <row r="217" spans="1:12" x14ac:dyDescent="0.25">
      <c r="A217"/>
      <c r="B217" s="33" t="s">
        <v>514</v>
      </c>
      <c r="C217" s="36" t="s">
        <v>515</v>
      </c>
      <c r="D217" s="34" t="s">
        <v>516</v>
      </c>
      <c r="E217" s="35" t="s">
        <v>517</v>
      </c>
      <c r="F217" s="35">
        <v>1</v>
      </c>
      <c r="G217" s="16">
        <v>422.82051213935767</v>
      </c>
      <c r="H217" s="49">
        <f t="shared" si="11"/>
        <v>422.82051213935767</v>
      </c>
      <c r="I217" s="47"/>
      <c r="J217" s="50">
        <v>320.55</v>
      </c>
      <c r="K217" s="43">
        <f t="shared" si="9"/>
        <v>320.55</v>
      </c>
      <c r="L217" s="44">
        <f t="shared" si="10"/>
        <v>0.3190469884241387</v>
      </c>
    </row>
    <row r="218" spans="1:12" x14ac:dyDescent="0.25">
      <c r="A218"/>
      <c r="B218" s="33" t="s">
        <v>518</v>
      </c>
      <c r="C218" s="36" t="s">
        <v>519</v>
      </c>
      <c r="D218" s="34" t="s">
        <v>520</v>
      </c>
      <c r="E218" s="35" t="s">
        <v>521</v>
      </c>
      <c r="F218" s="35">
        <v>1</v>
      </c>
      <c r="G218" s="16">
        <v>448.54892818000366</v>
      </c>
      <c r="H218" s="49">
        <f t="shared" si="11"/>
        <v>448.54892818000366</v>
      </c>
      <c r="I218" s="47"/>
      <c r="J218" s="50">
        <v>410.98</v>
      </c>
      <c r="K218" s="43">
        <f t="shared" si="9"/>
        <v>410.98</v>
      </c>
      <c r="L218" s="44">
        <f t="shared" si="10"/>
        <v>9.141303270233013E-2</v>
      </c>
    </row>
    <row r="219" spans="1:12" x14ac:dyDescent="0.25">
      <c r="A219"/>
      <c r="B219" s="33" t="s">
        <v>522</v>
      </c>
      <c r="C219" s="36" t="s">
        <v>523</v>
      </c>
      <c r="D219" s="34" t="s">
        <v>524</v>
      </c>
      <c r="E219" s="35" t="s">
        <v>525</v>
      </c>
      <c r="F219" s="35">
        <v>1</v>
      </c>
      <c r="G219" s="16">
        <v>613.24037945926341</v>
      </c>
      <c r="H219" s="49">
        <f t="shared" si="11"/>
        <v>613.24037945926341</v>
      </c>
      <c r="I219" s="47"/>
      <c r="J219" s="50">
        <v>559.28</v>
      </c>
      <c r="K219" s="43">
        <f t="shared" si="9"/>
        <v>559.28</v>
      </c>
      <c r="L219" s="44">
        <f t="shared" si="10"/>
        <v>9.6481868579715774E-2</v>
      </c>
    </row>
    <row r="220" spans="1:12" x14ac:dyDescent="0.25">
      <c r="A220"/>
      <c r="B220" s="33" t="s">
        <v>526</v>
      </c>
      <c r="C220" s="36" t="s">
        <v>527</v>
      </c>
      <c r="D220" s="34" t="s">
        <v>528</v>
      </c>
      <c r="E220" s="35" t="s">
        <v>529</v>
      </c>
      <c r="F220" s="35">
        <v>1</v>
      </c>
      <c r="G220" s="16">
        <v>1010.899448230811</v>
      </c>
      <c r="H220" s="49">
        <f t="shared" si="11"/>
        <v>1010.899448230811</v>
      </c>
      <c r="I220" s="47"/>
      <c r="J220" s="50">
        <v>828.4</v>
      </c>
      <c r="K220" s="43">
        <f t="shared" si="9"/>
        <v>828.4</v>
      </c>
      <c r="L220" s="44">
        <f t="shared" si="10"/>
        <v>0.22030353480300705</v>
      </c>
    </row>
    <row r="221" spans="1:12" x14ac:dyDescent="0.25">
      <c r="A221"/>
      <c r="B221" s="33" t="s">
        <v>530</v>
      </c>
      <c r="C221" s="36" t="s">
        <v>531</v>
      </c>
      <c r="D221" s="34" t="s">
        <v>532</v>
      </c>
      <c r="E221" s="35" t="s">
        <v>533</v>
      </c>
      <c r="F221" s="35">
        <v>1</v>
      </c>
      <c r="G221" s="15">
        <v>1057.55</v>
      </c>
      <c r="H221" s="49">
        <f t="shared" si="11"/>
        <v>1057.55</v>
      </c>
      <c r="I221" s="47"/>
      <c r="J221" s="50">
        <v>1057.55</v>
      </c>
      <c r="K221" s="43">
        <f t="shared" si="9"/>
        <v>1057.55</v>
      </c>
      <c r="L221" s="44">
        <f t="shared" si="10"/>
        <v>0</v>
      </c>
    </row>
    <row r="222" spans="1:12" ht="15.75" thickBot="1" x14ac:dyDescent="0.3">
      <c r="A222" s="55" t="s">
        <v>866</v>
      </c>
      <c r="B222" s="57" t="s">
        <v>862</v>
      </c>
      <c r="C222" s="58">
        <v>82093</v>
      </c>
      <c r="D222" s="59" t="s">
        <v>863</v>
      </c>
      <c r="E222" s="60" t="s">
        <v>864</v>
      </c>
      <c r="F222" s="60" t="s">
        <v>569</v>
      </c>
      <c r="G222" s="61">
        <v>41.304344039194348</v>
      </c>
      <c r="H222" s="54">
        <f t="shared" si="11"/>
        <v>41.304344039194348</v>
      </c>
      <c r="I222" s="47"/>
      <c r="J222" s="50" t="s">
        <v>865</v>
      </c>
      <c r="K222" s="43" t="str">
        <f t="shared" si="9"/>
        <v>-</v>
      </c>
      <c r="L222" s="44" t="str">
        <f t="shared" si="10"/>
        <v>-</v>
      </c>
    </row>
  </sheetData>
  <pageMargins left="0.25" right="0.25" top="0.75" bottom="0.75" header="0.3" footer="0.3"/>
  <pageSetup scale="70" fitToHeight="0" orientation="portrait" r:id="rId1"/>
  <headerFooter>
    <oddFooter>&amp;LPool and Spa&amp;CA17  1-26&amp;R&amp;P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Pool &amp; Spa</vt:lpstr>
      <vt:lpstr>'Pool &amp; Spa'!Print_Area</vt:lpstr>
      <vt:lpstr>'Pool &amp; Spa'!Print_Titles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2026-06-22T13:39:39Z</dcterms:modified>
  <cp:category/>
  <cp:contentStatus/>
</cp:coreProperties>
</file>